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Z:\GESTORES_OCI\3. Informes de Seguimientos\7. Plan de Mejoramiento Institucional\14. PMI IIITri2021\Final\"/>
    </mc:Choice>
  </mc:AlternateContent>
  <bookViews>
    <workbookView xWindow="-120" yWindow="-120" windowWidth="29040" windowHeight="15840"/>
  </bookViews>
  <sheets>
    <sheet name="Resumen" sheetId="4" r:id="rId1"/>
    <sheet name="CGR" sheetId="1" r:id="rId2"/>
    <sheet name="INTERNO" sheetId="15" r:id="rId3"/>
    <sheet name="Hoja2" sheetId="12" state="hidden" r:id="rId4"/>
    <sheet name="Hoja1" sheetId="13" state="hidden" r:id="rId5"/>
  </sheets>
  <definedNames>
    <definedName name="_xlnm._FilterDatabase" localSheetId="1" hidden="1">CGR!$A$2:$JS$698</definedName>
    <definedName name="_xlnm._FilterDatabase" localSheetId="2" hidden="1">INTERNO!$A$2:$BF$198</definedName>
    <definedName name="accionesdeMejoramiento">#REF!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8" i="4" l="1"/>
  <c r="P103" i="15"/>
  <c r="M698" i="1" l="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l="1"/>
  <c r="M661" i="1"/>
  <c r="M660" i="1"/>
  <c r="M659" i="1"/>
  <c r="M658" i="1"/>
  <c r="M657" i="1"/>
  <c r="R656" i="1" l="1"/>
  <c r="R655" i="1"/>
  <c r="R654" i="1"/>
  <c r="R653"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R3" i="1"/>
  <c r="P179" i="15" l="1"/>
  <c r="P180" i="15"/>
  <c r="P181" i="15"/>
  <c r="P182" i="15"/>
  <c r="P183" i="15"/>
  <c r="P184" i="15"/>
  <c r="P185" i="15"/>
  <c r="P186" i="15"/>
  <c r="P187" i="15"/>
  <c r="P188" i="15"/>
  <c r="P189" i="15"/>
  <c r="P190" i="15"/>
  <c r="P191" i="15"/>
  <c r="P192" i="15"/>
  <c r="P193" i="15"/>
  <c r="P194" i="15"/>
  <c r="P195" i="15"/>
  <c r="P196" i="15"/>
  <c r="P197" i="15"/>
  <c r="P198" i="15"/>
  <c r="P169" i="15"/>
  <c r="P170" i="15"/>
  <c r="P171" i="15"/>
  <c r="P172" i="15"/>
  <c r="P173" i="15"/>
  <c r="P174" i="15"/>
  <c r="P175" i="15"/>
  <c r="P176" i="15"/>
  <c r="P177" i="15"/>
  <c r="P178" i="15"/>
  <c r="P168" i="15"/>
  <c r="P167" i="15"/>
  <c r="P166" i="15"/>
  <c r="P165" i="15"/>
  <c r="P164" i="15"/>
  <c r="P155" i="15"/>
  <c r="P156" i="15"/>
  <c r="P157" i="15"/>
  <c r="P158" i="15"/>
  <c r="P159" i="15"/>
  <c r="P160" i="15"/>
  <c r="P161" i="15"/>
  <c r="P162" i="15"/>
  <c r="P163" i="15"/>
  <c r="P154" i="15"/>
  <c r="P153" i="15"/>
  <c r="P126" i="15" l="1"/>
  <c r="P127" i="15"/>
  <c r="P128" i="15"/>
  <c r="P129" i="15"/>
  <c r="P130" i="15"/>
  <c r="P131" i="15"/>
  <c r="P132" i="15"/>
  <c r="P125" i="15"/>
  <c r="P124" i="15"/>
  <c r="P123" i="15"/>
  <c r="P140" i="15"/>
  <c r="P141" i="15"/>
  <c r="P142" i="15"/>
  <c r="P143" i="15"/>
  <c r="P144" i="15"/>
  <c r="P145" i="15"/>
  <c r="P146" i="15"/>
  <c r="P147" i="15"/>
  <c r="P148" i="15"/>
  <c r="P149" i="15"/>
  <c r="P150" i="15"/>
  <c r="P151" i="15"/>
  <c r="P152"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M653" i="1" l="1"/>
  <c r="Q48" i="4" l="1"/>
  <c r="O47" i="4"/>
  <c r="O46" i="4"/>
  <c r="O45" i="4"/>
  <c r="O44" i="4"/>
  <c r="O43" i="4"/>
  <c r="O42" i="4"/>
  <c r="O41" i="4"/>
  <c r="O40" i="4"/>
  <c r="O39" i="4"/>
  <c r="O38" i="4"/>
  <c r="O37" i="4"/>
  <c r="O36" i="4"/>
  <c r="O35" i="4"/>
  <c r="O34" i="4"/>
  <c r="O33" i="4"/>
  <c r="O32" i="4"/>
  <c r="O31" i="4"/>
  <c r="O30" i="4"/>
  <c r="O29" i="4"/>
  <c r="O28" i="4"/>
  <c r="O27" i="4"/>
  <c r="O26" i="4"/>
  <c r="J15" i="12" l="1"/>
  <c r="F17" i="12"/>
  <c r="E5" i="12"/>
  <c r="J5" i="12" s="1"/>
  <c r="E6" i="12"/>
  <c r="J6" i="12" s="1"/>
  <c r="E7" i="12"/>
  <c r="J7" i="12" s="1"/>
  <c r="E8" i="12"/>
  <c r="J8" i="12" s="1"/>
  <c r="E9" i="12"/>
  <c r="J9" i="12" s="1"/>
  <c r="E10" i="12"/>
  <c r="J10" i="12" s="1"/>
  <c r="E11" i="12"/>
  <c r="J11" i="12" s="1"/>
  <c r="E12" i="12"/>
  <c r="J12" i="12" s="1"/>
  <c r="E13" i="12"/>
  <c r="J13" i="12" s="1"/>
  <c r="E14" i="12"/>
  <c r="J14" i="12" s="1"/>
  <c r="E15" i="12"/>
  <c r="E16" i="12"/>
  <c r="J16" i="12" s="1"/>
  <c r="E4" i="12"/>
  <c r="J4" i="12" s="1"/>
  <c r="M652" i="1" l="1"/>
  <c r="M651" i="1"/>
  <c r="M650" i="1"/>
  <c r="M656" i="1"/>
  <c r="M649" i="1"/>
  <c r="M421" i="1"/>
  <c r="M648" i="1"/>
  <c r="M594" i="1" l="1"/>
  <c r="M576" i="1"/>
  <c r="M647"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654" i="1"/>
  <c r="M406" i="1"/>
  <c r="M407" i="1"/>
  <c r="M408" i="1"/>
  <c r="M409" i="1"/>
  <c r="M410" i="1"/>
  <c r="M411" i="1"/>
  <c r="M412" i="1"/>
  <c r="M413" i="1"/>
  <c r="M414" i="1"/>
  <c r="M415" i="1"/>
  <c r="M416" i="1"/>
  <c r="M417" i="1"/>
  <c r="M418" i="1"/>
  <c r="M419" i="1"/>
  <c r="M420" i="1"/>
  <c r="M422" i="1"/>
  <c r="M423" i="1"/>
  <c r="M424" i="1"/>
  <c r="M425" i="1"/>
  <c r="M426" i="1"/>
  <c r="M427" i="1"/>
  <c r="M428" i="1"/>
  <c r="M429" i="1"/>
  <c r="M430" i="1"/>
  <c r="M431" i="1"/>
  <c r="M432" i="1"/>
  <c r="M433" i="1"/>
  <c r="M434" i="1"/>
  <c r="M435" i="1"/>
  <c r="M436" i="1"/>
  <c r="M437" i="1"/>
  <c r="M438" i="1"/>
  <c r="M439" i="1"/>
  <c r="M440" i="1"/>
  <c r="M441" i="1"/>
  <c r="M442" i="1"/>
  <c r="M655"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7" i="1"/>
  <c r="M578" i="1"/>
  <c r="M579" i="1"/>
  <c r="M580" i="1"/>
  <c r="M581" i="1"/>
  <c r="M582" i="1"/>
  <c r="M583" i="1"/>
  <c r="M584" i="1"/>
  <c r="M585" i="1"/>
  <c r="M586" i="1"/>
  <c r="M587" i="1"/>
  <c r="M588" i="1"/>
  <c r="M589" i="1"/>
  <c r="M590" i="1"/>
  <c r="M591" i="1"/>
  <c r="M592" i="1"/>
  <c r="M593"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3" i="1"/>
  <c r="I47" i="12" l="1"/>
  <c r="H47" i="12"/>
  <c r="G47" i="12"/>
  <c r="F47" i="12"/>
  <c r="E47" i="12"/>
  <c r="D47" i="12"/>
  <c r="J46" i="12"/>
  <c r="J45" i="12"/>
  <c r="J44" i="12"/>
  <c r="J43" i="12"/>
  <c r="J42" i="12"/>
  <c r="J41" i="12"/>
  <c r="J40" i="12"/>
  <c r="J39" i="12"/>
  <c r="J38" i="12"/>
  <c r="J37" i="12"/>
  <c r="J36" i="12"/>
  <c r="J35" i="12"/>
  <c r="J34" i="12"/>
  <c r="J47" i="12" l="1"/>
  <c r="F27" i="13"/>
  <c r="E27" i="13"/>
  <c r="D27" i="13"/>
  <c r="C26" i="13"/>
  <c r="C25" i="13"/>
  <c r="C24" i="13"/>
  <c r="G23" i="13"/>
  <c r="C23" i="13"/>
  <c r="C22" i="13"/>
  <c r="C21" i="13"/>
  <c r="G20" i="13"/>
  <c r="C20" i="13"/>
  <c r="G19" i="13"/>
  <c r="C19" i="13"/>
  <c r="C18" i="13"/>
  <c r="G17" i="13"/>
  <c r="C17" i="13"/>
  <c r="G16" i="13"/>
  <c r="C16" i="13"/>
  <c r="C15" i="13"/>
  <c r="C14" i="13"/>
  <c r="C13" i="13"/>
  <c r="C12" i="13"/>
  <c r="C11" i="13"/>
  <c r="G10" i="13"/>
  <c r="C10" i="13"/>
  <c r="C9" i="13"/>
  <c r="C8" i="13"/>
  <c r="C7" i="13"/>
  <c r="C6" i="13"/>
  <c r="C5" i="13"/>
  <c r="M44" i="4"/>
  <c r="M31" i="4"/>
  <c r="G31" i="4" s="1"/>
  <c r="M38" i="4"/>
  <c r="G38" i="4" s="1"/>
  <c r="M40" i="4"/>
  <c r="G40" i="4" s="1"/>
  <c r="M37" i="4"/>
  <c r="G37" i="4" s="1"/>
  <c r="I46" i="4"/>
  <c r="C46" i="4" s="1"/>
  <c r="I45" i="4"/>
  <c r="C45" i="4" s="1"/>
  <c r="I40" i="4"/>
  <c r="I41" i="4"/>
  <c r="I42" i="4"/>
  <c r="I43" i="4"/>
  <c r="C43" i="4" s="1"/>
  <c r="I36" i="4"/>
  <c r="I35" i="4"/>
  <c r="I37" i="4"/>
  <c r="I38" i="4"/>
  <c r="I31" i="4"/>
  <c r="I33" i="4"/>
  <c r="I44" i="4"/>
  <c r="C44" i="4" s="1"/>
  <c r="I27" i="4"/>
  <c r="C27" i="4" s="1"/>
  <c r="L48" i="4"/>
  <c r="K48" i="4"/>
  <c r="I28" i="4"/>
  <c r="I29" i="4"/>
  <c r="I30" i="4"/>
  <c r="I32" i="4"/>
  <c r="C32" i="4" s="1"/>
  <c r="I34" i="4"/>
  <c r="I39" i="4"/>
  <c r="I47" i="4"/>
  <c r="C47" i="4" s="1"/>
  <c r="I26" i="4"/>
  <c r="C26" i="4" s="1"/>
  <c r="E17" i="12"/>
  <c r="G17" i="12"/>
  <c r="H17" i="12"/>
  <c r="I17" i="12"/>
  <c r="D17" i="12"/>
  <c r="F36" i="4"/>
  <c r="F41" i="4"/>
  <c r="F42" i="4"/>
  <c r="F43" i="4"/>
  <c r="F37" i="4"/>
  <c r="F40" i="4"/>
  <c r="F38" i="4"/>
  <c r="F31" i="4"/>
  <c r="F44" i="4"/>
  <c r="F27" i="4"/>
  <c r="G41" i="4"/>
  <c r="G42" i="4"/>
  <c r="G43" i="4"/>
  <c r="G34" i="4"/>
  <c r="G36" i="4"/>
  <c r="G35" i="4"/>
  <c r="G33" i="4"/>
  <c r="G27" i="4"/>
  <c r="F28" i="4"/>
  <c r="F29" i="4"/>
  <c r="F30" i="4"/>
  <c r="F32" i="4"/>
  <c r="F33" i="4"/>
  <c r="F34" i="4"/>
  <c r="F35" i="4"/>
  <c r="F39" i="4"/>
  <c r="F45" i="4"/>
  <c r="F46" i="4"/>
  <c r="F47" i="4"/>
  <c r="F26" i="4"/>
  <c r="E27" i="4"/>
  <c r="E28" i="4"/>
  <c r="E29" i="4"/>
  <c r="E30" i="4"/>
  <c r="E31" i="4"/>
  <c r="E32" i="4"/>
  <c r="E33" i="4"/>
  <c r="E34" i="4"/>
  <c r="E35" i="4"/>
  <c r="E36" i="4"/>
  <c r="E37" i="4"/>
  <c r="E38" i="4"/>
  <c r="E39" i="4"/>
  <c r="E40" i="4"/>
  <c r="E41" i="4"/>
  <c r="E42" i="4"/>
  <c r="E43" i="4"/>
  <c r="E44" i="4"/>
  <c r="E45" i="4"/>
  <c r="E46" i="4"/>
  <c r="E47" i="4"/>
  <c r="E26" i="4"/>
  <c r="D27" i="4"/>
  <c r="D28" i="4"/>
  <c r="D29" i="4"/>
  <c r="D30" i="4"/>
  <c r="D31" i="4"/>
  <c r="D32" i="4"/>
  <c r="D33" i="4"/>
  <c r="D34" i="4"/>
  <c r="D35" i="4"/>
  <c r="D36" i="4"/>
  <c r="D37" i="4"/>
  <c r="D38" i="4"/>
  <c r="D39" i="4"/>
  <c r="D40" i="4"/>
  <c r="D41" i="4"/>
  <c r="D42" i="4"/>
  <c r="D43" i="4"/>
  <c r="D44" i="4"/>
  <c r="D45" i="4"/>
  <c r="D46" i="4"/>
  <c r="D47" i="4"/>
  <c r="D26" i="4"/>
  <c r="C30" i="4"/>
  <c r="S48" i="4"/>
  <c r="R48" i="4"/>
  <c r="P48" i="4"/>
  <c r="G28" i="4"/>
  <c r="G29" i="4"/>
  <c r="G30" i="4"/>
  <c r="G32" i="4"/>
  <c r="G39" i="4"/>
  <c r="G45" i="4"/>
  <c r="G47" i="4"/>
  <c r="G26" i="4"/>
  <c r="C42" i="4" l="1"/>
  <c r="C37" i="4"/>
  <c r="C38" i="4"/>
  <c r="C39" i="4"/>
  <c r="O48" i="4"/>
  <c r="P57" i="4" s="1"/>
  <c r="C35" i="4"/>
  <c r="C34" i="4"/>
  <c r="C36" i="4"/>
  <c r="C33" i="4"/>
  <c r="C41" i="4"/>
  <c r="G48" i="4"/>
  <c r="C29" i="4"/>
  <c r="C31" i="4"/>
  <c r="C40" i="4"/>
  <c r="D48" i="4"/>
  <c r="I48" i="4"/>
  <c r="J56" i="4" s="1"/>
  <c r="E48" i="4"/>
  <c r="F48" i="4"/>
  <c r="J17" i="12"/>
  <c r="C27" i="13"/>
  <c r="G27" i="13"/>
  <c r="C28" i="4"/>
  <c r="M48" i="4"/>
  <c r="P60" i="4" l="1"/>
  <c r="P58" i="4"/>
  <c r="P56" i="4"/>
  <c r="P59" i="4"/>
  <c r="C48" i="4"/>
  <c r="J59" i="4"/>
  <c r="J57" i="4"/>
  <c r="J60" i="4"/>
  <c r="J58" i="4"/>
</calcChain>
</file>

<file path=xl/comments1.xml><?xml version="1.0" encoding="utf-8"?>
<comments xmlns="http://schemas.openxmlformats.org/spreadsheetml/2006/main">
  <authors>
    <author>Johana Catherine Molano Caballero</author>
  </authors>
  <commentList>
    <comment ref="I530" authorId="0" shapeId="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30" authorId="0" shapeId="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I531" authorId="0" shapeId="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sharedStrings.xml><?xml version="1.0" encoding="utf-8"?>
<sst xmlns="http://schemas.openxmlformats.org/spreadsheetml/2006/main" count="32238" uniqueCount="7249">
  <si>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</si>
  <si>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</si>
  <si>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</si>
  <si>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</si>
  <si>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</si>
  <si>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</si>
  <si>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</si>
  <si>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</si>
  <si>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</si>
  <si>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</si>
  <si>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</si>
  <si>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</si>
  <si>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</si>
  <si>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</si>
  <si>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Actividad ejecutada.</t>
  </si>
  <si>
    <t>INCODER. Auditoria Financiera vigencia fiscal 2014</t>
  </si>
  <si>
    <t>Oficina de Planeación</t>
  </si>
  <si>
    <t>Se observó cuadro de mando de control, el cual incluye los indicadores definidos para cada uno de los objetivos y prespectivas definidas.</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</si>
  <si>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</si>
  <si>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</si>
  <si>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</si>
  <si>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</si>
  <si>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</si>
  <si>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Se evidenciaron los 3 informes de gestión correspondientes al primer trimestre, segundo trimestre y tercer trimestre de la vigencia 2017, en los que se refleja el monitoreo y seguimiento de los avances institucionales y de cada una de las dependencias de la Agencia Nacional de Tierras. Por lo anterior, se verificó que la actividad se ejecutó en un 100%, según la acción establecida y el reporte presentado por la Dependencia.</t>
  </si>
  <si>
    <t>Se evidenciaron los 3 informes de gestión correspondientes al primer trimestre, segundo trimestre y tercer trimestre de la vigencia 2017, en los que se refleja el monitoreo y seguimiento de los avances institucionales y de cada una de las dependencias de la Agencia Nacional de Tierras.  Por lo anterior, se verificó que la actividad se ejecutó en un 100%, según la acción establecida y el reporte presentado por la Dependencia.</t>
  </si>
  <si>
    <t>Posible inexistencia de instrumentos de planeación para descongestionar revocatoorias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</si>
  <si>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</si>
  <si>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</si>
  <si>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</si>
  <si>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</si>
  <si>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</si>
  <si>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</si>
  <si>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</si>
  <si>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</si>
  <si>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</si>
  <si>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</si>
  <si>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Se verificó la existencia del procedimiento código ACCTIP-016  Materialización del subsidio - Adquisición de predio, así como su publicación en la Intranet Institucional. Por lo anterior, se verificó que la actividad se ejecutó en un 100%, según la acción establecida y el reporte presentado por la Dependencia.</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</si>
  <si>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</si>
  <si>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</si>
  <si>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</si>
  <si>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</si>
  <si>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</si>
  <si>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</si>
  <si>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Diseñar y socializar un  prcedimiento  de Materialización del subsidio-Apoyo para cubrir los requerimientos financieros</t>
  </si>
  <si>
    <t>Posible ausencia o inexistencia de instrumentos de planeación a través de los cuales se le gaha seguimiento a desembolso de subsidios</t>
  </si>
  <si>
    <t>Establecer un Plan de acción en la Dirección de Acceso a Tierras, en el que se incluyan metas, productos y actividades asociadas a desembolso de subsidios.</t>
  </si>
  <si>
    <t>Plan de acción diseñado y en implementación</t>
  </si>
  <si>
    <t>Se verificó el seguimiento realizado al plan de acción establecido por la Dirección de Acceso a Tierras, el cual contiene el avance registrado con corte a noviembre de 2017.</t>
  </si>
  <si>
    <t>Posible inexistencia o insuficiencia de controles en procedimiento para el desembolso o trámite de los subisidos requeridos por los beneficiarios</t>
  </si>
  <si>
    <t>Diseñar y socializar un  prcedimiento  de Materialización del subsidio-Adquisición del predio</t>
  </si>
  <si>
    <t>Posible inexistencia de controles en procedimiento para el desembolso o trámite de los subisidos requeridos por los beneficiarios.</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</si>
  <si>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</si>
  <si>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</si>
  <si>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</si>
  <si>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</si>
  <si>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</si>
  <si>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</si>
  <si>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</si>
  <si>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Se observó documento publicado en la Intranet.</t>
  </si>
  <si>
    <t>Realizar seguimientos a la ejecución del plan de acción institucional.</t>
  </si>
  <si>
    <t>Realizar seguimientos trimestrales a la ejecución del plan de acción institucional.</t>
  </si>
  <si>
    <t>Dirección de Asuntos Étnicos</t>
  </si>
  <si>
    <t>Se verificó el seguimiento realizado al plan de acción establecido por la Dirección de Asuntos Étnicos, el cual contiene registrado el avance y/o cumplimiento de cada una de las actividades establecidas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</si>
  <si>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</si>
  <si>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</si>
  <si>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</si>
  <si>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Se verificó la existencia del Instructivo código ACCTII-002  para la implementación de iniciativas comunitarias con enfoque diferencial étnico asociadas al componente de legalización de tierras, así mismo su publicación en la Intranet Institucional. Por lo anterior, se verificó que la actividad se ejecutó en un 100%, según la acción establecida y el reporte presentado por la Dependencia.</t>
  </si>
  <si>
    <t>Posibles deficiencias en controles documentales respecto al lleno de requisitos en la adquisición de predios para comunidades étnicas.</t>
  </si>
  <si>
    <t xml:space="preserve">Diseñar y publicar un  procedimiento, que contega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</si>
  <si>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</si>
  <si>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t>Se verificó la existencia del procedimiento código ACCTI-P-010 Compra directa de predios, así mismo su publicación en la Intranet institucional. Por lo anterior, se verificó que la actividad se ejecutó en un 100%, según la acción establecida y el reporte presentado por la Dependencia.</t>
  </si>
  <si>
    <t>Posibles deficiencias en controles  de entrega y recibo material de predios adquiridos.</t>
  </si>
  <si>
    <t>Diseñar y publicar un  procedimiento, que contega controles relacionados con la adquisición de predios para comunidades étnicas.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</si>
  <si>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</si>
  <si>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</si>
  <si>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</si>
  <si>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</si>
  <si>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</si>
  <si>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</si>
  <si>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Se evidenció el registro de asistencia de la capacitación de supervisión contractual, realizada por el grupo interno de Gestión contractual, la cual fue realizada el 05 de julio de 2017. Por lo anterior, se verificó que la actividad se ejecutó en un 100%, según la acción establecida y el reporte presentado por la Dependencia.</t>
  </si>
  <si>
    <t>Se evidenció el registro de asistencia de la capacitación de supervisión contractual, realizada por el grupo interno de Gestión contractual, la cual fue realizada el 05 de julio de 2018. Por lo anterior, se verificó que la actividad se ejecutó en un 100%, según la acción establecida y el reporte presentado por la Dependencia.</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</si>
  <si>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</si>
  <si>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</si>
  <si>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</si>
  <si>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Se evidenciaron los registros de asistencia de las diferentes jornadas de mesas de trabajo realizadas los dias 13,17,18,19 y 30 de octubre de 2017 por la Secretaria general y el apoyo del Grupo Interno de Gestión Contractual. Por lo anterior, se verificó que la actividad se ejecutó en un 100%, según la acción establecida y el reporte presentado por la Dependencia.</t>
  </si>
  <si>
    <t>Posible desconocimiento del alcance, objetivos y población beneficiada de los proyectos de inversión asociados con etnias</t>
  </si>
  <si>
    <t>Realizar una socialización de los proyectos de inversión que se gestionen para etnias con el personal d ela Dirección de Asuntos Étnicos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</si>
  <si>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</si>
  <si>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</si>
  <si>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</si>
  <si>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Se evidenciaron los registros de asistencia de las diferentes jornadas de mesas de trabajo realizadas los dias 13,17,18,19 y 30 de octubre de 2017 por la Secretaria general y el apoyo del Grupo Interno de Gestión Contractual</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</si>
  <si>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</si>
  <si>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</si>
  <si>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</si>
  <si>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</si>
  <si>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</si>
  <si>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Posible desconocimiento por parte del personal del proceso contable de los requerimientos vigentes para la elaboración de las notas a los estados fnancieros</t>
  </si>
  <si>
    <t>Realizar una socialización al personal del proceso contable sobre la normatividad vigente para la elaboración de las notas a los estados financieros</t>
  </si>
  <si>
    <t>Se verificó la existencia del registro de asistencia de la capacitación realizada el 15 de noviembre 2017 sobre la  elaboración de las notas a los estados financieros, por la Subdirección Administrativa y Financiera-Contabilidad. Por lo anterior, se verificó que la actividad se ejecutó en un 100%, según la acción establecida y el reporte presentado por la Dependencia.</t>
  </si>
  <si>
    <t>Posibles deficiencias en la construcción de indicadores</t>
  </si>
  <si>
    <t>Realizar una capacitación sobre construcción de indicadores</t>
  </si>
  <si>
    <t>Subdirección de Acceso a Tierras por Demanda y Descongestión</t>
  </si>
  <si>
    <t>Dirección Acceso a Tierras
Oficina de Planeación</t>
  </si>
  <si>
    <t>Se evidencia el registro de la capacitación de indicadores, realizada en agosto de 2017, así mismo, se verifica la existencia de las fichas técnicas de indicadores de Hectáreas identificadas y de revisión de solicitudes de familias, registrando la medición con corte a diciembre 2017.Por lo anterior, se verificó que la actividad se ejecutó en un 100%, según la acción establecida y el reporte presentado por la Dependencia.</t>
  </si>
  <si>
    <t>Posibles deficiencias en el cruce de bases de datos de diferenets fuentes de información</t>
  </si>
  <si>
    <t>Realizar cruce de bases de datos con la Superintendencia de Notariado y Registro para indentificar predios del FNA que ya hayan sido registrados para actualizar el BPM.</t>
  </si>
  <si>
    <t>Realizar cruce de bases de datos con la Superintendencia de Notariado y Registro para indentificar predios del FNA que ya hayan sido registrados para actualizar el BPM</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</si>
  <si>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</si>
  <si>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</si>
  <si>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</si>
  <si>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</si>
  <si>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</si>
  <si>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</si>
  <si>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</si>
  <si>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Se verificó la existencia de la certificación automática, generada por el sistema de información, en el momento que se ingresa un predio al Fondo Nacional Agrario. Por lo anterior, se verificó que la actividad se ejecutó en un 100%, según la acción establecida y el reporte presentado por la Dependencia.</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</si>
  <si>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</si>
  <si>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</si>
  <si>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</si>
  <si>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Se evidenció la elaboración del procedimiento ACCTI-P-003  "Adjudicación de baldíos a personas naturales", en versión 1 del 04/04/2017.  Asi mismo se verificó su publicación en la Intranet Institucional. Por lo anterior, se verificó que la actividad se ejecutó en un 100%, según la acción establecida y el reporte presentado por la Dependencia.</t>
  </si>
  <si>
    <t>Diseñar y socializar procedimiento para la Adjudicación de predios de Orden judicial</t>
  </si>
  <si>
    <t>Diseñar y socializar un procedimiento para la Adjudicación de predios de Orden judicial</t>
  </si>
  <si>
    <t>Se evidenció la elaboración del procedimiento  ACCTI-P-002 ADJUDI. PREDIOS ORDEN JUD-RES. LEY 1448 DE 2011 V1 el 26/04/2017.  Así mismo se verificó su publicación en la Intranet Institucional. Por lo anterior, se verificó que la actividad se ejecutó en un 100%, según la acción establecida y el reporte presentado por la Dependencia.</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</si>
  <si>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</si>
  <si>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</si>
  <si>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</si>
  <si>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</si>
  <si>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Se observó documento del convenio de Asociación 556 de 2017, entre la Agencia Nacional de Tierras y la Pontificia Universidad Javeriana seccional de Cali, así como el documento de la metodología para el cálculo de las Unidades Agrícolas Familiares UAF.</t>
  </si>
  <si>
    <t>Posible desconocimiento de los tiempos establecidos en el Acuerdo 284 de 2012 para las diferentes actividades contenidas en el mismo</t>
  </si>
  <si>
    <t>Realizar socialización del Acuerdo 284 de 2012 con el personal de la entidad que interviene en procesos asociados</t>
  </si>
  <si>
    <t>Posible inexistencia de lineamientos para la adjudicación de titulación de baldios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</si>
  <si>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</si>
  <si>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</si>
  <si>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 xml:space="preserve">Se evidenció el procedimiento código ACCTI-P-003  "Adjudicación de baldíos a personas naturales", en versión 1 del 04/04/201 y se encuentra publicado en la Intranet Institucional, así mismo la publicación en la Intranet Institucional </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</si>
  <si>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</si>
  <si>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</si>
  <si>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</si>
  <si>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</si>
  <si>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</si>
  <si>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</si>
  <si>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</si>
  <si>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</si>
  <si>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</si>
  <si>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</si>
  <si>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</si>
  <si>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Diseñar y socializar un  prcedimiento  Adm de predios fiscales patrimoniales y  Adm de predios baldíos,</t>
  </si>
  <si>
    <t>Posible insuficiencia o inexistencia de instrumentos de planeación para monitorear el estado de procesos agrarios</t>
  </si>
  <si>
    <t>Expedir decisiones de fondo, respecto a los procesos agrarios provenientes del exintinto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</si>
  <si>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</si>
  <si>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</si>
  <si>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</si>
  <si>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 xml:space="preserve">Se evidenció el documento de procedimientos administrativos agrarios especiales código SEJUT-P-001, así como la publicación en la Intranet dentro del proceso de Seguridad Juridica sobre la titularidad de la Tierra y los Territorios </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</si>
  <si>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</si>
  <si>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</si>
  <si>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</si>
  <si>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</si>
  <si>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Se evidenciaron los registros de asistencia de las capacitaciones realizadas sobre Retención documental Orfeo, Tablas de retención documental, transferencias documentales, las cuales fueron en Junio y Diciembre de 2017</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</si>
  <si>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</si>
  <si>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</si>
  <si>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</si>
  <si>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</si>
  <si>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</si>
  <si>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</si>
  <si>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</si>
  <si>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</si>
  <si>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</si>
  <si>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</si>
  <si>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</si>
  <si>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</si>
  <si>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</si>
  <si>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</si>
  <si>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</si>
  <si>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</si>
  <si>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</si>
  <si>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</si>
  <si>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</si>
  <si>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</si>
  <si>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</si>
  <si>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</si>
  <si>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Se observó documento tecnico de subsidio de diciembre 2017.</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</si>
  <si>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</si>
  <si>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</si>
  <si>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</si>
  <si>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</si>
  <si>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</si>
  <si>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</si>
  <si>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</si>
  <si>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</si>
  <si>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</si>
  <si>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</si>
  <si>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 xml:space="preserve">Actualizar progresivamente el aplicativo de titulación de baldíos a personas naturales, en cuanto a las soliciitudes de adjudicación que se encuentran en trámite 
</t>
  </si>
  <si>
    <t xml:space="preserve">Revisar las solicitudes de adjudicación en trámite con el fin de actualizar la información del aplicativo  de titulación de baldios a personas naturales y generar un informe al respecto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</si>
  <si>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</si>
  <si>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</si>
  <si>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</si>
  <si>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</si>
  <si>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</si>
  <si>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</si>
  <si>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Se evidenciaron los 3 informes de gestión correspondientes al primer trimestre, segundo trimestre y tercer trimestre de la vigencia 2017, en los que se refleja el monitoreo y seguimiento de los avances institucionales y de cada una de las dependencias de la Agencia Nacional de Tierras</t>
  </si>
  <si>
    <t>Posible insuficiencia de personal en los procesos misionales</t>
  </si>
  <si>
    <t>Creación de planta temporal para apoyar la ejecución de actividades en los procesos de la entidad</t>
  </si>
  <si>
    <t>Creación de planta temporal para apoyar la ejecución de actividades en lso procesos de la entidad</t>
  </si>
  <si>
    <t>Decreto de creación de planta temporal</t>
  </si>
  <si>
    <t>Subdirección de Talento Humano</t>
  </si>
  <si>
    <r>
      <t>INCODER.</t>
    </r>
    <r>
      <rPr>
        <b/>
        <sz val="11"/>
        <color theme="1"/>
        <rFont val="Arial Narrow"/>
        <family val="2"/>
      </rPr>
      <t xml:space="preserve"> Actuación Especial:</t>
    </r>
    <r>
      <rPr>
        <sz val="11"/>
        <color theme="1"/>
        <rFont val="Arial Narrow"/>
        <family val="2"/>
      </rPr>
      <t xml:space="preserve">
Zona de Reserva Campesina</t>
    </r>
  </si>
  <si>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</si>
  <si>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</si>
  <si>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prcedimiento  de  Constitución de Zonas de Reserva Campesina-ZRC</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</si>
  <si>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</si>
  <si>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</si>
  <si>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</si>
  <si>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</si>
  <si>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</si>
  <si>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</si>
  <si>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</si>
  <si>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r>
      <t xml:space="preserve">INCODER. </t>
    </r>
    <r>
      <rPr>
        <b/>
        <sz val="11"/>
        <color theme="1"/>
        <rFont val="Arial Narrow"/>
        <family val="2"/>
      </rPr>
      <t xml:space="preserve">Actuación especial: </t>
    </r>
    <r>
      <rPr>
        <sz val="11"/>
        <color theme="1"/>
        <rFont val="Arial Narrow"/>
        <family val="2"/>
      </rPr>
      <t xml:space="preserve">
URT</t>
    </r>
  </si>
  <si>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</si>
  <si>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</si>
  <si>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</si>
  <si>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</si>
  <si>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</si>
  <si>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Posibles deficiencias al seguimiento de las acciones asocidadas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</si>
  <si>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</si>
  <si>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</si>
  <si>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r>
      <t xml:space="preserve">INCODER. </t>
    </r>
    <r>
      <rPr>
        <b/>
        <sz val="11"/>
        <color indexed="8"/>
        <rFont val="Arial Narrow"/>
        <family val="2"/>
      </rPr>
      <t xml:space="preserve">Actuación Especial:  </t>
    </r>
    <r>
      <rPr>
        <sz val="11"/>
        <color indexed="8"/>
        <rFont val="Arial Narrow"/>
        <family val="2"/>
      </rPr>
      <t>Jiguamiandó y Curvaradó</t>
    </r>
  </si>
  <si>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</si>
  <si>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Jiguamiando y Curvaradó </t>
  </si>
  <si>
    <t>Socialización del proyecto de ley con las comunidades negras raizales y palenqueras representadas en la Consultiva de Alto Nivel</t>
  </si>
  <si>
    <t>Decreto</t>
  </si>
  <si>
    <t>Lo anterior ocasionado por deficienciencias en la planeación y dilaciones en el trámite de adquisición que no hacen eficiente el avance del proceso, principalmente en lo que tiene que ver con la realziación de visitas técnicas a los predios, para emitir concepto de viabilidad y realizacion de avalúos comerciales.</t>
  </si>
  <si>
    <t>Adelantar el proceso de contratación de avaluos comerciales antes de empezar el segundo semestre de cada año</t>
  </si>
  <si>
    <t>Seguimiento semestral a las adquisiciones  de predios para las comunidades indígenas y afrocolombianas con recursos de la vigencia 2011</t>
  </si>
  <si>
    <t>Contrato firmado</t>
  </si>
  <si>
    <r>
      <t xml:space="preserve">INCODER. </t>
    </r>
    <r>
      <rPr>
        <b/>
        <sz val="11"/>
        <color indexed="8"/>
        <rFont val="Arial Narrow"/>
        <family val="2"/>
      </rPr>
      <t xml:space="preserve">Actuación Especial:  </t>
    </r>
    <r>
      <rPr>
        <sz val="11"/>
        <color indexed="8"/>
        <rFont val="Arial Narrow"/>
        <family val="2"/>
      </rPr>
      <t>Adquisición de Tierras CI Cauca</t>
    </r>
  </si>
  <si>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</si>
  <si>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</si>
  <si>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</si>
  <si>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</si>
  <si>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Lo anterior, dado que los recursos se manejan en una misma cuenta bajo unidad de caja, sin contabilidad separada, lo cual conlleva riesgos de confusiónya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</si>
  <si>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</si>
  <si>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</si>
  <si>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</si>
  <si>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</si>
  <si>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</si>
  <si>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</si>
  <si>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</si>
  <si>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</si>
  <si>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</si>
  <si>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formacion a funcionarios </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</si>
  <si>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</si>
  <si>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</si>
  <si>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</si>
  <si>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contrastistas </t>
  </si>
  <si>
    <t>Posibles deficiencias o inexistencia de instrumentos o informes que consoliden el estado de procesos de recuperación de baldíos y de acumulación irregular por parte de particulares.</t>
  </si>
  <si>
    <t>Adelantar las actividades del procedimiento admistrativo especial agrario, en lo referente a la recuperación de baldios.</t>
  </si>
  <si>
    <t xml:space="preserve">Elaborar un informe en que se relacionen los resultados de los estudios de acumulación de acuerdo con las solicitudes realizadas por los entes de control  y remitirlos  a la Oficina Jurídica para el inicio de las respectivas demandas.
</t>
  </si>
  <si>
    <t>Informe de Gestión de estudios juridicos realizados.</t>
  </si>
  <si>
    <r>
      <t xml:space="preserve">INCODER. </t>
    </r>
    <r>
      <rPr>
        <b/>
        <sz val="11"/>
        <color indexed="8"/>
        <rFont val="Arial Narrow"/>
        <family val="2"/>
      </rPr>
      <t>Actuación Especial:</t>
    </r>
    <r>
      <rPr>
        <sz val="11"/>
        <color indexed="8"/>
        <rFont val="Arial Narrow"/>
        <family val="2"/>
      </rPr>
      <t xml:space="preserve">  Altillanura </t>
    </r>
  </si>
  <si>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</si>
  <si>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</si>
  <si>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</si>
  <si>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</si>
  <si>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r>
      <t xml:space="preserve">INCODER. </t>
    </r>
    <r>
      <rPr>
        <b/>
        <sz val="11"/>
        <color indexed="8"/>
        <rFont val="Arial Narrow"/>
        <family val="2"/>
      </rPr>
      <t xml:space="preserve">Actuación Especial: </t>
    </r>
    <r>
      <rPr>
        <sz val="11"/>
        <color indexed="8"/>
        <rFont val="Arial Narrow"/>
        <family val="2"/>
      </rPr>
      <t xml:space="preserve"> Unidad Restitución de Tierras</t>
    </r>
  </si>
  <si>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</si>
  <si>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</si>
  <si>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</si>
  <si>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</si>
  <si>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</si>
  <si>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</si>
  <si>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</si>
  <si>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</si>
  <si>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</si>
  <si>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</si>
  <si>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</si>
  <si>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</si>
  <si>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</si>
  <si>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</si>
  <si>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Posible inexistencia de controles en procedimiento para la adjudicación de baldíos y/o desconocimiento de las disposiciones existentes por parte de quienes intervienen en la ejecución d ela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</si>
  <si>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</si>
  <si>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</si>
  <si>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</si>
  <si>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</si>
  <si>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</si>
  <si>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</si>
  <si>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r>
      <t xml:space="preserve">INCODER. </t>
    </r>
    <r>
      <rPr>
        <b/>
        <sz val="11"/>
        <color indexed="8"/>
        <rFont val="Arial Narrow"/>
        <family val="2"/>
      </rPr>
      <t xml:space="preserve">Actuación Especial: </t>
    </r>
    <r>
      <rPr>
        <sz val="11"/>
        <color indexed="8"/>
        <rFont val="Arial Narrow"/>
        <family val="2"/>
      </rPr>
      <t xml:space="preserve">
ACES - Étnicas</t>
    </r>
  </si>
  <si>
    <t>Lo anterior ocasionado por falta de seguimeinto y control, lo que no permite definir el estado final o balance económico y de cumplimiento obligacional del contrato.</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</si>
  <si>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</si>
  <si>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</si>
  <si>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</si>
  <si>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</si>
  <si>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</si>
  <si>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</si>
  <si>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</si>
  <si>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</si>
  <si>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</si>
  <si>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</si>
  <si>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</si>
  <si>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</si>
  <si>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Establecer en la politica de cierre de vigencia los requisitos para la cosntitución de cuentas por pagar.</t>
  </si>
  <si>
    <t>Circular</t>
  </si>
  <si>
    <t>Posible insuficiencia o inxistencia de instrumentos para la atención de denuncias</t>
  </si>
  <si>
    <t>Diseñar y socializar un procedimiento para la atención de peticiones, dentro del cual se encuentren incluidas las denuncias</t>
  </si>
  <si>
    <t>Posible insuficiencia o inxistencia de seguimiento al estado de los procesos disicplinarios de la entidad</t>
  </si>
  <si>
    <t>Realizar un seguimiento al estado de los procesos disciplianrios de la Agencia</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</si>
  <si>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</si>
  <si>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</si>
  <si>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</si>
  <si>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</si>
  <si>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</si>
  <si>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</si>
  <si>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</si>
  <si>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</si>
  <si>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</si>
  <si>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</si>
  <si>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</si>
  <si>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setencia T488 del </t>
    </r>
    <r>
      <rPr>
        <b/>
        <sz val="11"/>
        <color indexed="8"/>
        <rFont val="Arial Narrow"/>
        <family val="2"/>
      </rPr>
      <t>2014,</t>
    </r>
    <r>
      <rPr>
        <sz val="11"/>
        <color indexed="8"/>
        <rFont val="Arial Narrow"/>
        <family val="2"/>
      </rPr>
      <t xml:space="preserve"> en cuanto a la naturaleza de la propiedad.</t>
    </r>
  </si>
  <si>
    <t xml:space="preserve">Adelantar las actividades del procedimiento admistrativo especial agrario, en lo referente a la clarificación de predios, de acuerdo con lo ordenado setencia T488 del 2014. </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</si>
  <si>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</si>
  <si>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</si>
  <si>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</si>
  <si>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</si>
  <si>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</si>
  <si>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</si>
  <si>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</si>
  <si>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</si>
  <si>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</si>
  <si>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</si>
  <si>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</si>
  <si>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</si>
  <si>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</si>
  <si>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</si>
  <si>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</si>
  <si>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</si>
  <si>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</si>
  <si>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</si>
  <si>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</si>
  <si>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Posibles incumplimientos en lo establecido en el Auto 173 de 2012.
Posibles deficiencias en la gestión para la dquisición de predios</t>
  </si>
  <si>
    <t xml:space="preserve">Constituir el resguardo indigena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</si>
  <si>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</si>
  <si>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</si>
  <si>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Posibles deficiencias en la solicitud de ampliación del resguardo Caño - Jabon,  Comunidad Sikuani.</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</si>
  <si>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</si>
  <si>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</si>
  <si>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</si>
  <si>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</si>
  <si>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</si>
  <si>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</si>
  <si>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</si>
  <si>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</si>
  <si>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</si>
  <si>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</si>
  <si>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</si>
  <si>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</si>
  <si>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</si>
  <si>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</si>
  <si>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</si>
  <si>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</si>
  <si>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</si>
  <si>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</si>
  <si>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</si>
  <si>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</si>
  <si>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</si>
  <si>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</si>
  <si>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</si>
  <si>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</si>
  <si>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</si>
  <si>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</si>
  <si>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</si>
  <si>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</si>
  <si>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</si>
  <si>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</si>
  <si>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</si>
  <si>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</si>
  <si>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r>
      <t>INCODER.</t>
    </r>
    <r>
      <rPr>
        <b/>
        <sz val="11"/>
        <color theme="1"/>
        <rFont val="Arial Narrow"/>
        <family val="2"/>
      </rPr>
      <t xml:space="preserve"> Actuación especial: </t>
    </r>
    <r>
      <rPr>
        <sz val="11"/>
        <color theme="1"/>
        <rFont val="Arial Narrow"/>
        <family val="2"/>
      </rPr>
      <t xml:space="preserve">
Casos de Acumulación</t>
    </r>
  </si>
  <si>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</si>
  <si>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</si>
  <si>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ela Agencia</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</si>
  <si>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</si>
  <si>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</si>
  <si>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podriamos entrar a controvertir las unidades fisiográficas tenidas en cuenta en la realización del avalúo comercial realizado, ya que entrariamos a afectar sus competencias misionales.</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</si>
  <si>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</si>
  <si>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</si>
  <si>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</si>
  <si>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</si>
  <si>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</si>
  <si>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</si>
  <si>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</si>
  <si>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</si>
  <si>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</si>
  <si>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</si>
  <si>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</si>
  <si>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</si>
  <si>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r>
      <rPr>
        <b/>
        <sz val="11"/>
        <color indexed="8"/>
        <rFont val="Arial Narrow"/>
        <family val="2"/>
      </rPr>
      <t>Hallazgo No. 68.</t>
    </r>
    <r>
      <rPr>
        <sz val="11"/>
        <color indexed="8"/>
        <rFont val="Arial Narrow"/>
        <family val="2"/>
      </rPr>
      <t xml:space="preserve"> La Dirección Territorial informó que adelantó 9 trámites en la vigencia 2014, pese no se acato orden judicial. Se observa que son 10 actuaciones las que se adelantaron en la vigencia 2014. Los procedimientos de FNA y gestion documental no son aplicados. La  base de datos entregada por la Territorial en Norte de Santander, contiene información inexacta y no genera confiabilidad</t>
    </r>
  </si>
  <si>
    <t xml:space="preserve">Posible inexistencia de controles en procedimiento </t>
  </si>
  <si>
    <t>Diseñar y socializar 2 procedimientos: 1) Adjudicación de baldíos a personas naturales y 2)Selección de beneficiarios y adjudicación de predios no ocupados.</t>
  </si>
  <si>
    <t>Se evidenció la elaboración de los procedimientos ACCTI-P-003  "Adjudicación de baldíos a personas naturales", el 04/04/2017,  ACCTI-P-004 "Selección de beneficiarios y adjudicación de predios no ocupados", el 05/04/2017  y ACCTI-P-015 "Trámite especial en caso de ocupación de hecho de predios", el 05/04/2017, así mismo la publicación en la Intranet institucional. Por lo anterior, se verificó que la actividad se ejecutó en un 100%, según la acción establecida y el reporte presentado por la Dependencia.</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</si>
  <si>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</si>
  <si>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</si>
  <si>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</si>
  <si>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</si>
  <si>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</si>
  <si>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r>
      <rPr>
        <b/>
        <sz val="11"/>
        <color indexed="8"/>
        <rFont val="Arial Narrow"/>
        <family val="2"/>
      </rPr>
      <t>Hallazgo No. 30.</t>
    </r>
    <r>
      <rPr>
        <sz val="11"/>
        <color indexed="8"/>
        <rFont val="Arial Narrow"/>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</si>
  <si>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t xml:space="preserve">Diseñar y socializar procedimientos para la Adjudicación del Subsidio Integral de Reforma Agraria y materialización de subsidios.
</t>
  </si>
  <si>
    <t>Diseñar y socializar tres  prcedimientos:  1) Materialización del subsidio-Apoyo para cubrir los requerimientos financieros. 2) Adjudicación del Subsidio Integral de Reforma Agraria y 3) Materialización del subsidio-Adquisición del predio.</t>
  </si>
  <si>
    <r>
      <rPr>
        <b/>
        <sz val="11"/>
        <color indexed="8"/>
        <rFont val="Arial Narrow"/>
        <family val="2"/>
      </rPr>
      <t>Hallazgo No. 55.</t>
    </r>
    <r>
      <rPr>
        <sz val="11"/>
        <color indexed="8"/>
        <rFont val="Arial Narrow"/>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</si>
  <si>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t>Posible inexistencia de controles en procedimiento para la notificación de resoluciones de adjudicación y/o desconocimiento de las disposiciones existentes por parte de quienes intervienen en la ejecución d ela actividad</t>
  </si>
  <si>
    <t>Diseñar y socializar procedimientos para la Adjudicación de baldíos en los que se establezcan controles asociados a la publicación y notificación de actos administrativos</t>
  </si>
  <si>
    <t>Se evidenció la elaboración de los procedimientos ACCTI-P-003  "Adjudicación de baldíos a personas naturales", el 04/04/2017,  ACCTI-P-004 "Selección de beneficiarios y adjudicación de predios no ocupados", el 05/04/2017  y ACCTI-P-015 "Trámite especial en caso de ocupación de hecho de predios", el 05/04/2017, así mismo la publicación en la Intranet institucional</t>
  </si>
  <si>
    <r>
      <rPr>
        <b/>
        <sz val="11"/>
        <color indexed="8"/>
        <rFont val="Arial Narrow"/>
        <family val="2"/>
      </rPr>
      <t>Hallazgo No. 111.</t>
    </r>
    <r>
      <rPr>
        <sz val="11"/>
        <color indexed="8"/>
        <rFont val="Arial Narrow"/>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</si>
  <si>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t xml:space="preserve">Posible inexistencia de lineamientos para la entrega formalizada de predios </t>
  </si>
  <si>
    <r>
      <rPr>
        <b/>
        <sz val="11"/>
        <color indexed="8"/>
        <rFont val="Arial Narrow"/>
        <family val="2"/>
      </rPr>
      <t>Hallazgo No. 115.</t>
    </r>
    <r>
      <rPr>
        <sz val="11"/>
        <color indexed="8"/>
        <rFont val="Arial Narrow"/>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</si>
  <si>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</si>
  <si>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</si>
  <si>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</si>
  <si>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</si>
  <si>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</si>
  <si>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r>
      <rPr>
        <b/>
        <sz val="11"/>
        <color indexed="8"/>
        <rFont val="Arial Narrow"/>
        <family val="2"/>
      </rPr>
      <t>Hallazgo No.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</si>
  <si>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t>por deficiencias en los controles y gestión de archivo</t>
  </si>
  <si>
    <t>Revisar el expediente y la información disponible del proyecto en la ANT.</t>
  </si>
  <si>
    <t>Implementar los procedimientos de gestión documental, en el marco de los establecidos por la ANT.</t>
  </si>
  <si>
    <t>Establecer política en materia de gestiòn documental en la Entidad</t>
  </si>
  <si>
    <t>Elaborar un instrumento que establezca la polìtica para el manejo y control de la gestiòn documental en concordancia con los lineamientos dados por el Archivo General de la Nación</t>
  </si>
  <si>
    <t>INSTRUMENTO</t>
  </si>
  <si>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</si>
  <si>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Narrow"/>
        <family val="2"/>
      </rPr>
      <t>SIDRA</t>
    </r>
    <r>
      <rPr>
        <sz val="11"/>
        <color indexed="10"/>
        <rFont val="Arial Narrow"/>
        <family val="2"/>
      </rPr>
      <t xml:space="preserve"> </t>
    </r>
    <r>
      <rPr>
        <sz val="11"/>
        <color indexed="8"/>
        <rFont val="Arial Narrow"/>
        <family val="2"/>
      </rPr>
      <t>y el estado de los proyectos.</t>
    </r>
  </si>
  <si>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</si>
  <si>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</si>
  <si>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</si>
  <si>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Establecer el procedimiento del Subsidio Integral de Reforma Agraria de acuerdo con la nueva estructura de ANT inluyendo mecanismos de control y seguimiento de lo planificado.</t>
  </si>
  <si>
    <t>por cuanto el INCODER no ha realizado el acompañamiento al momento de adquirir los elementos autorizados ni posteriormente el seguimiento que le permita verificar que los recursos hayan sido utilizados conforme a la destinación prevista y autorizada,</t>
  </si>
  <si>
    <t>Establecer el procedimiento del Subsidio Integral de Reforma Agraria de acuerdo con la nueva estructura de ANT inluyendo mecanismos de control y seguimiento de la ejecución presupuestal de los proyectos, de conformidad con las competencias de la ANT en el marco del Decreto 2363 del 2015 y en la articulación con la ADR como idoneo en los componentes productivos posterior a la adjudicación</t>
  </si>
  <si>
    <t>deficiencias en la eficacia de la gestión adelantada por el INCODER</t>
  </si>
  <si>
    <t>Revisar las causas que generon demoras en el procedimiento.</t>
  </si>
  <si>
    <t>debilidades en el proceso administrativo de planeación, así como en la gestión desarrollada por el INCODER</t>
  </si>
  <si>
    <t>incumplimiento de las responsabilidades asignadas en el protocolo vigente</t>
  </si>
  <si>
    <t>Establecer el procedimiento del Subsidio Integral de Reforma Agraria de acuerdo con la nueva estructura de ANT inluyendo mecanismos de control y seguimiento de los comités de compra, de conformidad con las competencias de la ANT en el marco del Decreto 2363 del 2015 y en la articulación con la ADR como idoneo en los componentes productivos posterior a la adjudicación del predio.</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</si>
  <si>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</si>
  <si>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</si>
  <si>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</si>
  <si>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</si>
  <si>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</si>
  <si>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</si>
  <si>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</si>
  <si>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</si>
  <si>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Capacitar a los servidores públicos de la Dirección de Asuntos Étnicos de la ANT en el correcto archivo de expedeintes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</si>
  <si>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</si>
  <si>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</si>
  <si>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</si>
  <si>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</si>
  <si>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</si>
  <si>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</si>
  <si>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</si>
  <si>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</si>
  <si>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</si>
  <si>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</si>
  <si>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</si>
  <si>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</si>
  <si>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</si>
  <si>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</si>
  <si>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</si>
  <si>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</si>
  <si>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</si>
  <si>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</si>
  <si>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</si>
  <si>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</si>
  <si>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</si>
  <si>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</si>
  <si>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</si>
  <si>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</si>
  <si>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Se observó registro de veeduría  del proyecto productivo N° D1-ARA-054-5007, así como la Resolución 9956 de 22 de noviembre 2013, por la cual se adjudica un subsidio integral directo reforma agraria</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</si>
  <si>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</si>
  <si>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</si>
  <si>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</si>
  <si>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</si>
  <si>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Narrow"/>
        <family val="2"/>
      </rPr>
      <t xml:space="preserve">Revisar el estado de las pólizas del 100% de los contratos vigentes, y adelantar las gestiones necesarias en ausencia de poliza", </t>
    </r>
    <r>
      <rPr>
        <sz val="11"/>
        <color indexed="8"/>
        <rFont val="Arial Narrow"/>
        <family val="2"/>
      </rPr>
      <t>no es posible realizar dicha modificación, teniendo en cuenta que esta, aunque se ha demostrado avace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</si>
  <si>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</si>
  <si>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cumplimeinto de la acción</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</si>
  <si>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</si>
  <si>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</si>
  <si>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</si>
  <si>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</si>
  <si>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Esta actividad se encuentra dentro de los tiempos de ejecución, sin embargo se evidenció cumpliento anticipado</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</si>
  <si>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</si>
  <si>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</si>
  <si>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</si>
  <si>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</si>
  <si>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Posibles deficiencias en la supervisión de los contratos de arrendamiento, en lo atinente a las obigaciones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</si>
  <si>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</si>
  <si>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</si>
  <si>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</si>
  <si>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</si>
  <si>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</si>
  <si>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</si>
  <si>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</si>
  <si>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</si>
  <si>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</si>
  <si>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Socializar normatividad y disposiciciones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</si>
  <si>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</si>
  <si>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</si>
  <si>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</si>
  <si>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</si>
  <si>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</si>
  <si>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</si>
  <si>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</si>
  <si>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</si>
  <si>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</si>
  <si>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</si>
  <si>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Revisar el 100% de contratos de arrendamiento vigentes para establecer en cuáles de ellos se encuentra incluída la cláusula relacionada con la nulidad establecida en la sentencia del Consejo de Estado y proceder a la expedición del documento modificatorio.</t>
  </si>
  <si>
    <t>Porcentaje de Contratos vigentes revisados y ajustados</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</si>
  <si>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habia sido reportado en los anteriores seguimientos del Plan de mejoramiento. Así mismo, informan que efectuaron la expedición de los documentos modificatorios que los requerian, po rlo que se observaron los oficios de notificación a los arrendatarios informando la modificación de la clausula segunda del contrato de arrendamiento.
Por lo anterior, se da cumplimiento de 100%. Sin embargo la actividad fue ejecutada con fecha posterior a la programada. 
</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</si>
  <si>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</si>
  <si>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</si>
  <si>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</si>
  <si>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</si>
  <si>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</si>
  <si>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</si>
  <si>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</si>
  <si>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</si>
  <si>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</si>
  <si>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</si>
  <si>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</si>
  <si>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</si>
  <si>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</si>
  <si>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</si>
  <si>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</si>
  <si>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</si>
  <si>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</si>
  <si>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</si>
  <si>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</si>
  <si>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</si>
  <si>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</si>
  <si>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</si>
  <si>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</si>
  <si>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</si>
  <si>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</si>
  <si>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</si>
  <si>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</si>
  <si>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</si>
  <si>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</si>
  <si>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</si>
  <si>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supervision </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</si>
  <si>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</si>
  <si>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</si>
  <si>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</si>
  <si>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</si>
  <si>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</si>
  <si>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</si>
  <si>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</si>
  <si>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</si>
  <si>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</si>
  <si>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</si>
  <si>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</si>
  <si>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</si>
  <si>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</si>
  <si>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</si>
  <si>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</si>
  <si>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</si>
  <si>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</si>
  <si>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</si>
  <si>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</si>
  <si>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</si>
  <si>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</si>
  <si>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</si>
  <si>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</si>
  <si>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</si>
  <si>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</si>
  <si>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</si>
  <si>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</si>
  <si>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</si>
  <si>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</si>
  <si>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</si>
  <si>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</si>
  <si>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</si>
  <si>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</si>
  <si>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</si>
  <si>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</si>
  <si>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</si>
  <si>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</si>
  <si>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</si>
  <si>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</si>
  <si>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</si>
  <si>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</si>
  <si>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</si>
  <si>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</si>
  <si>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</si>
  <si>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</si>
  <si>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</si>
  <si>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</si>
  <si>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</si>
  <si>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</si>
  <si>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</si>
  <si>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</si>
  <si>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</si>
  <si>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</si>
  <si>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</si>
  <si>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</si>
  <si>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</si>
  <si>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</si>
  <si>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</si>
  <si>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</si>
  <si>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</si>
  <si>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</si>
  <si>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</si>
  <si>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</si>
  <si>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</si>
  <si>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</si>
  <si>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</si>
  <si>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</si>
  <si>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</si>
  <si>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</si>
  <si>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</si>
  <si>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</si>
  <si>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Se observaron registros de asistencia del 24 y 25 de abril de 2018, para la construcción y revisión de la Guia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dió aprobación para la adopción de la Guia Operativa de las Iniciativas Comunitarias, la cual en contenido  contempla la socializacion.- 
Como evidencia se  suministro el listado de asistencia de la socializacion que se hizo el 27 de julio al interior del grupo de trabajo de iniciativas comunitarias
Por lo anterior se da cumplimiento a la acción con fecha posterior a la programada.</t>
  </si>
  <si>
    <t>Fotalecer el instructivo de implementación de iniciativas comunitarias</t>
  </si>
  <si>
    <t xml:space="preserve">Actualizar el instructivo involucrando i) proceso de selección objetivo para la ejecución de la inicitativa. ii) Adjudicación al grupo de interés. </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</si>
  <si>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</si>
  <si>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</si>
  <si>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</si>
  <si>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</si>
  <si>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</si>
  <si>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</si>
  <si>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</si>
  <si>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</si>
  <si>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Se observó acta N°7 mediante la cual se registra la realización d ela supervisión de ejecución técnica administrativa y financiera Res 306 de 2016. Así mismo se observó informe resumen de ejecución de la inciativa denominada "implementación de cultivos de plátano, maíz y cacao....". Por lo anterior se da cumplimiento de 100%</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</si>
  <si>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</si>
  <si>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</si>
  <si>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</si>
  <si>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presentaa cumplimiento, debido a que no se aplicó la encuesta de satisfacción. </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</si>
  <si>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</si>
  <si>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</si>
  <si>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</si>
  <si>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</si>
  <si>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Se observó anexo 6. Concepto de viabilidad jurídica tecnica y financiera de iniciativa comunitaria aprobada para el montaje de un invernadero comunitario para la producción de hortalizas en la comunidad indígena Arhuaca Ikarwa, así como, la base de datos utilizada para llevar el control de las iniciativas de acuerdo a la Guía operativa establecida. Por lo anterior se da cumplimiento de 100%
</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</si>
  <si>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</si>
  <si>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</si>
  <si>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</si>
  <si>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</si>
  <si>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</si>
  <si>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</si>
  <si>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</si>
  <si>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</si>
  <si>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Debilidades en la estructuración juridico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</si>
  <si>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</si>
  <si>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</si>
  <si>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</si>
  <si>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</si>
  <si>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</si>
  <si>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</si>
  <si>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</si>
  <si>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</si>
  <si>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</si>
  <si>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</si>
  <si>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</si>
  <si>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</si>
  <si>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</si>
  <si>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</si>
  <si>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</si>
  <si>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</si>
  <si>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</si>
  <si>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</si>
  <si>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</si>
  <si>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</si>
  <si>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</si>
  <si>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 xml:space="preserve">Se observaron las conciliaciones correspondientes al mes de julio, agosto, septiembre, octubre, noviembre, diciembre,enero y febrero. Por lo anterior se da cumplimiento de 100% de la actividad. </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</si>
  <si>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</si>
  <si>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</si>
  <si>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</si>
  <si>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</si>
  <si>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</si>
  <si>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</si>
  <si>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</si>
  <si>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</si>
  <si>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</si>
  <si>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</si>
  <si>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</si>
  <si>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</si>
  <si>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</si>
  <si>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</si>
  <si>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</si>
  <si>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</si>
  <si>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</si>
  <si>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</si>
  <si>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</si>
  <si>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</si>
  <si>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</si>
  <si>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</si>
  <si>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</si>
  <si>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</si>
  <si>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</si>
  <si>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</si>
  <si>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</si>
  <si>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</si>
  <si>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</si>
  <si>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Realizar  informe de las acciones juridicas y/o administrativas a que halla lugar en cada caso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</si>
  <si>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</si>
  <si>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</si>
  <si>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</si>
  <si>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</si>
  <si>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Falta de control en la información presentada por el supervisor en lo referentea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</si>
  <si>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</si>
  <si>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</si>
  <si>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</si>
  <si>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</si>
  <si>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</si>
  <si>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</si>
  <si>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</si>
  <si>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</si>
  <si>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</si>
  <si>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</si>
  <si>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</si>
  <si>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</si>
  <si>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</si>
  <si>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</si>
  <si>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</si>
  <si>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Ausencia de politicas,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</si>
  <si>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</si>
  <si>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</si>
  <si>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</si>
  <si>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</si>
  <si>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</si>
  <si>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</si>
  <si>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La contabiilización de la cuenta inventarios terrenos corresponde a los bienes tranferidos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</si>
  <si>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</si>
  <si>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</si>
  <si>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</si>
  <si>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</si>
  <si>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</si>
  <si>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</si>
  <si>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</si>
  <si>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</si>
  <si>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</si>
  <si>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</si>
  <si>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</si>
  <si>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</si>
  <si>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</si>
  <si>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</si>
  <si>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</si>
  <si>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</si>
  <si>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</si>
  <si>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</si>
  <si>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Falta de políticas específicas, que muestren las características  y el manejo específico en cuanto a reconocimiento, clasificación, medicion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</si>
  <si>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</si>
  <si>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</si>
  <si>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</si>
  <si>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</si>
  <si>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</si>
  <si>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</si>
  <si>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</si>
  <si>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</si>
  <si>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</si>
  <si>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</si>
  <si>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</si>
  <si>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La justificación de la constitucion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</si>
  <si>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</si>
  <si>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</si>
  <si>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</si>
  <si>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</si>
  <si>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</si>
  <si>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</si>
  <si>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</si>
  <si>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Impulsar las actuaciones para cumplir con los terminos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</si>
  <si>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</si>
  <si>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</si>
  <si>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</si>
  <si>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</si>
  <si>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</si>
  <si>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</si>
  <si>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</si>
  <si>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</si>
  <si>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</si>
  <si>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</si>
  <si>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</si>
  <si>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</si>
  <si>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</si>
  <si>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</si>
  <si>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</si>
  <si>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</si>
  <si>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</si>
  <si>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</si>
  <si>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 xml:space="preserve">Incluir en el manual de supervisión de la ANT la obligación por parte de los supervisores de seguimiento expreso y certificación detallada de la ejecución de los recursos de contrapartida en los convenios dde cooperación </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</si>
  <si>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</si>
  <si>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</si>
  <si>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</si>
  <si>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</si>
  <si>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</si>
  <si>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</si>
  <si>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</si>
  <si>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</si>
  <si>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desasgregada</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</si>
  <si>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</si>
  <si>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</si>
  <si>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</si>
  <si>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</si>
  <si>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</si>
  <si>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Solicitar a FAO Colombia pronunciamiento sobre el alcance de la inmunidad de jurisdicción que ostenta y el compromiso de presentar información financiera desasgregada</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</si>
  <si>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</si>
  <si>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</si>
  <si>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</si>
  <si>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</si>
  <si>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</si>
  <si>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</si>
  <si>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</si>
  <si>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</si>
  <si>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</si>
  <si>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</si>
  <si>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</si>
  <si>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</si>
  <si>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</si>
  <si>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</si>
  <si>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</si>
  <si>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</si>
  <si>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</si>
  <si>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Estudio y analisis del Acuerdo Marco por el cual se suscribió el contrato Interadministrativo, así como los términos convenidos</t>
  </si>
  <si>
    <t xml:space="preserve">Revisar y si es del caso, ajustar, los formatos de presentación de la información financieta.  </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</si>
  <si>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</si>
  <si>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</si>
  <si>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</si>
  <si>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</si>
  <si>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</si>
  <si>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</si>
  <si>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</si>
  <si>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</si>
  <si>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t>Elaborar  informe técnico que contenga modelos productivos concordantes con la disponibilidad de agua actual.</t>
    </r>
    <r>
      <rPr>
        <sz val="11"/>
        <color indexed="10"/>
        <rFont val="Arial Narrow"/>
        <family val="2"/>
      </rPr>
      <t xml:space="preserve"> </t>
    </r>
  </si>
  <si>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</si>
  <si>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</si>
  <si>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</si>
  <si>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</si>
  <si>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</si>
  <si>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 xml:space="preserve">Realizar visitas topograficas y agronomicas de los predios </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</si>
  <si>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</si>
  <si>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</si>
  <si>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</si>
  <si>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</si>
  <si>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</si>
  <si>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</si>
  <si>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</si>
  <si>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</si>
  <si>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</si>
  <si>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</si>
  <si>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</si>
  <si>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</si>
  <si>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</si>
  <si>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</si>
  <si>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</si>
  <si>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</si>
  <si>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</si>
  <si>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reguardo indígena. </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</si>
  <si>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</si>
  <si>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</si>
  <si>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</si>
  <si>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</si>
  <si>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</si>
  <si>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</si>
  <si>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</si>
  <si>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</si>
  <si>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</si>
  <si>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</si>
  <si>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</si>
  <si>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</si>
  <si>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Dar respuesta a la solicitud efectuada por la Dirección de Acceso a Tierras de la ANT, respecto del predio denominado el Mediecito la Selva con relación a alguna solicitud de constitución, reestructuración, ampliación o saneamiento del reguardo indígena.</t>
  </si>
  <si>
    <t>Solicitud al Ministerio Público y al Ministerio del Interior, para acompañamiento en los diálogos entre la comunidad indígena y campesinos  que conlleve a establecer una solución concertada integral y definitiva.</t>
  </si>
  <si>
    <t>Participar de las convocatorias de la Dirección de Acceso a Tierras y el Grupo de Diálogo Social, para acompañar el diálodo entre las comunidades involucradas.</t>
  </si>
  <si>
    <t xml:space="preserve">Acta </t>
  </si>
  <si>
    <t>Inadecuado control y seguimiento de la ANT, frente al deber de concertación con las instancias representativas de las comunidades indígenas.</t>
  </si>
  <si>
    <t>Verificar la suscribción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</si>
  <si>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</si>
  <si>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</si>
  <si>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</si>
  <si>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Denuncia en el marco de la Auditoría Financiera vigencia fiscal 2018</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</si>
  <si>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</si>
  <si>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</si>
  <si>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</si>
  <si>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</si>
  <si>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</si>
  <si>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</si>
  <si>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</si>
  <si>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</si>
  <si>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</si>
  <si>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</si>
  <si>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</si>
  <si>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</si>
  <si>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constituídas (cruces con capas temáticas para identificación y subsanación de determinantes ambientales y/o jurídicas)</t>
  </si>
  <si>
    <t>Polígono Zonas de Reserva Campesina actualmente constituídas ajustados y validados</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</si>
  <si>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</si>
  <si>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</si>
  <si>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</si>
  <si>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</si>
  <si>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</si>
  <si>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</si>
  <si>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</si>
  <si>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</si>
  <si>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</si>
  <si>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</si>
  <si>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</si>
  <si>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</si>
  <si>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</si>
  <si>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</si>
  <si>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</si>
  <si>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</si>
  <si>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</si>
  <si>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</si>
  <si>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</si>
  <si>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</si>
  <si>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</si>
  <si>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</si>
  <si>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Narrow"/>
        <family val="2"/>
      </rPr>
      <t xml:space="preserve"> </t>
    </r>
    <r>
      <rPr>
        <sz val="11"/>
        <color theme="1"/>
        <rFont val="Arial Narrow"/>
        <family val="2"/>
      </rPr>
      <t>para vigencia 2020 a Direcciones misionales y Subdirección Administrativa y Financiera de conformidad con el Decreto 902 de 2017</t>
    </r>
  </si>
  <si>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</si>
  <si>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</si>
  <si>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</si>
  <si>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</si>
  <si>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</si>
  <si>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formato de control documental  que permita realizar el check List al proceso de compra directa desde su inicio hasta el final. (Programas Especiales)</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</si>
  <si>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</si>
  <si>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</si>
  <si>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</si>
  <si>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</si>
  <si>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</si>
  <si>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r>
      <t>INCODER.</t>
    </r>
    <r>
      <rPr>
        <b/>
        <sz val="11"/>
        <color indexed="8"/>
        <rFont val="Arial Narrow"/>
        <family val="2"/>
      </rPr>
      <t xml:space="preserve"> Actuación Especial:</t>
    </r>
    <r>
      <rPr>
        <sz val="11"/>
        <color indexed="8"/>
        <rFont val="Arial Narrow"/>
        <family val="2"/>
      </rPr>
      <t xml:space="preserve">
Administración de Baldíos</t>
    </r>
  </si>
  <si>
    <r>
      <t xml:space="preserve">INCODER. </t>
    </r>
    <r>
      <rPr>
        <b/>
        <sz val="11"/>
        <color indexed="8"/>
        <rFont val="Arial Narrow"/>
        <family val="2"/>
      </rPr>
      <t xml:space="preserve">Actuación Especial: </t>
    </r>
    <r>
      <rPr>
        <sz val="11"/>
        <color indexed="8"/>
        <rFont val="Arial Narrow"/>
        <family val="2"/>
      </rPr>
      <t xml:space="preserve">
Mapiripan</t>
    </r>
  </si>
  <si>
    <t>Ejecutada</t>
  </si>
  <si>
    <t>Incumplida</t>
  </si>
  <si>
    <t>En términos</t>
  </si>
  <si>
    <t>Ejecutadas</t>
  </si>
  <si>
    <t>Incumplidas</t>
  </si>
  <si>
    <t>Total</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</si>
  <si>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</si>
  <si>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</si>
  <si>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</si>
  <si>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</si>
  <si>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</si>
  <si>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</si>
  <si>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</si>
  <si>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</si>
  <si>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</si>
  <si>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</si>
  <si>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</si>
  <si>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</si>
  <si>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</si>
  <si>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Plan de Mejoramiento CGR</t>
  </si>
  <si>
    <t>Total PMI</t>
  </si>
  <si>
    <t>Subdirección de Seguridad Jurídica de Tierras</t>
  </si>
  <si>
    <t>TOTAL ACUMULADO</t>
  </si>
  <si>
    <t>Total MPI</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</si>
  <si>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</si>
  <si>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</si>
  <si>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</si>
  <si>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</si>
  <si>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</si>
  <si>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</si>
  <si>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</si>
  <si>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</si>
  <si>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</si>
  <si>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Informe semestral indicando la relación de renovaciones y/o nuevos convenios de cooperación con anexo técnico con el compromiso de soportabilidad en el gasto y su alcance</t>
  </si>
  <si>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 </t>
    </r>
    <r>
      <rPr>
        <sz val="11"/>
        <rFont val="Arial Narrow"/>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Narrow"/>
        <family val="2"/>
      </rPr>
      <t>http://intranet.agenciadetierras.gov.co/index.php/administracion-de-bienes-y-servicios/</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</si>
  <si>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</si>
  <si>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Narrow"/>
        <family val="2"/>
      </rPr>
      <t>30/12/2019.</t>
    </r>
    <r>
      <rPr>
        <sz val="11"/>
        <color theme="1"/>
        <rFont val="Arial Narrow"/>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del 14/01/2020, el cual informa que "</t>
    </r>
    <r>
      <rPr>
        <i/>
        <sz val="11"/>
        <color theme="1"/>
        <rFont val="Arial Narrow"/>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Narrow"/>
        <family val="2"/>
      </rPr>
      <t xml:space="preserve">http://intranet.agenciadetierras.gov.co/index.php/gestion-financiera/ </t>
    </r>
    <r>
      <rPr>
        <sz val="11"/>
        <color rgb="FF0070C0"/>
        <rFont val="Arial Narrow"/>
        <family val="2"/>
      </rPr>
      <t xml:space="preserve">"
</t>
    </r>
    <r>
      <rPr>
        <sz val="11"/>
        <color theme="1"/>
        <rFont val="Arial Narrow"/>
        <family val="2"/>
      </rPr>
      <t>Cabe señalar, que dada a la fecha de expedición del informe (14/01/2020), la actividad presentó cierre posterior a la fecha establecida para su finalización (30/09/2019).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</si>
  <si>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</si>
  <si>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</si>
  <si>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21/12/2020. </t>
    </r>
    <r>
      <rPr>
        <sz val="11"/>
        <color theme="1"/>
        <rFont val="Arial Narrow"/>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Narrow"/>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Narrow"/>
        <family val="2"/>
      </rPr>
      <t>". 
Cabe señalar, que dada a la fecha de expedición del informe (14/01/2020), la actividad presentó cierre posterior a la fecha establecida para su finalización (31/10/2019).</t>
    </r>
  </si>
  <si>
    <r>
      <rPr>
        <b/>
        <sz val="11"/>
        <color theme="1"/>
        <rFont val="Arial Narrow"/>
        <family val="2"/>
      </rPr>
      <t>30/12/2019.</t>
    </r>
    <r>
      <rPr>
        <sz val="11"/>
        <color theme="1"/>
        <rFont val="Arial Narrow"/>
        <family val="2"/>
      </rPr>
      <t xml:space="preserve"> No se observaron los soportes que evidencien el reporte de cumplimiento realizado por el responsable de ejecución de la actividad.
</t>
    </r>
    <r>
      <rPr>
        <b/>
        <sz val="11"/>
        <color theme="1"/>
        <rFont val="Arial Narrow"/>
        <family val="2"/>
      </rPr>
      <t xml:space="preserve">21/12/2020. </t>
    </r>
    <r>
      <rPr>
        <sz val="11"/>
        <color theme="1"/>
        <rFont val="Arial Narrow"/>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</si>
  <si>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Narrow"/>
        <family val="2"/>
      </rPr>
      <t xml:space="preserve">30/12/2019. </t>
    </r>
    <r>
      <rPr>
        <sz val="11"/>
        <color theme="1"/>
        <rFont val="Arial Narrow"/>
        <family val="2"/>
      </rPr>
      <t xml:space="preserve">No se observaron los soportes que evidencien el reporte de cumplimiento realizado por el responsable de ejecución de la actividad.
</t>
    </r>
    <r>
      <rPr>
        <b/>
        <sz val="11"/>
        <color theme="1"/>
        <rFont val="Arial Narrow"/>
        <family val="2"/>
      </rPr>
      <t xml:space="preserve">
21/12/2020. </t>
    </r>
    <r>
      <rPr>
        <sz val="11"/>
        <color theme="1"/>
        <rFont val="Arial Narrow"/>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</si>
  <si>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Narrow"/>
        <family val="2"/>
      </rPr>
      <t xml:space="preserve">30/12/2019. </t>
    </r>
    <r>
      <rPr>
        <sz val="11"/>
        <color theme="1"/>
        <rFont val="Arial Narrow"/>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</si>
  <si>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rPr>
        <b/>
        <sz val="11"/>
        <color theme="1"/>
        <rFont val="Arial Narrow"/>
        <family val="2"/>
      </rPr>
      <t xml:space="preserve">30/12/2019. </t>
    </r>
    <r>
      <rPr>
        <sz val="11"/>
        <color theme="1"/>
        <rFont val="Arial Narrow"/>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</si>
  <si>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rPr>
        <b/>
        <sz val="11"/>
        <color rgb="FF000000"/>
        <rFont val="Arial Narrow"/>
        <family val="2"/>
      </rPr>
      <t>30/12/2019.</t>
    </r>
    <r>
      <rPr>
        <sz val="11"/>
        <color rgb="FF000000"/>
        <rFont val="Arial Narrow"/>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Narrow"/>
        <family val="2"/>
      </rPr>
      <t xml:space="preserve">20/01/2020. </t>
    </r>
    <r>
      <rPr>
        <sz val="11"/>
        <color rgb="FF000000"/>
        <rFont val="Arial Narrow"/>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Narrow"/>
        <family val="2"/>
      </rPr>
      <t>21/01/2020.</t>
    </r>
    <r>
      <rPr>
        <sz val="11"/>
        <color rgb="FF000000"/>
        <rFont val="Arial Narrow"/>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</si>
  <si>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</si>
  <si>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</si>
  <si>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</si>
  <si>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Narrow"/>
        <family val="2"/>
      </rPr>
      <t xml:space="preserve">30/12/2019. </t>
    </r>
    <r>
      <rPr>
        <sz val="11"/>
        <color theme="1"/>
        <rFont val="Arial Narrow"/>
        <family val="2"/>
      </rPr>
      <t>La actividad presentó incumplimiento frente a lo planificado, toda vez que, no se suministraron avances de gestión y/o cumplimiento por parte del responsable de ejecución.</t>
    </r>
  </si>
  <si>
    <r>
      <rPr>
        <b/>
        <sz val="11"/>
        <color theme="1"/>
        <rFont val="Arial Narrow"/>
        <family val="2"/>
      </rPr>
      <t>20/01/2020.</t>
    </r>
    <r>
      <rPr>
        <sz val="11"/>
        <color theme="1"/>
        <rFont val="Arial Narrow"/>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Narrow"/>
        <family val="2"/>
      </rPr>
      <t xml:space="preserve">
21/01/2020. </t>
    </r>
    <r>
      <rPr>
        <sz val="11"/>
        <color theme="1"/>
        <rFont val="Arial Narrow"/>
        <family val="2"/>
      </rPr>
      <t>Se evidenciaron pantallazos pertenecientes al SIT en los cuales se puede observar el funcionamiento de los reportes enunciados anteriormente.</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</si>
  <si>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</si>
  <si>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rgb="FF000000"/>
        <rFont val="Arial Narrow"/>
        <family val="2"/>
      </rPr>
      <t>30/09/2018.</t>
    </r>
    <r>
      <rPr>
        <sz val="11"/>
        <color rgb="FF000000"/>
        <rFont val="Arial Narrow"/>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Narrow"/>
        <family val="2"/>
      </rPr>
      <t>30/12/2018.</t>
    </r>
    <r>
      <rPr>
        <sz val="11"/>
        <color rgb="FF000000"/>
        <rFont val="Arial Narrow"/>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Narrow"/>
        <family val="2"/>
      </rPr>
      <t>21/01/2020.</t>
    </r>
    <r>
      <rPr>
        <sz val="11"/>
        <color rgb="FF000000"/>
        <rFont val="Arial Narrow"/>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</si>
  <si>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</si>
  <si>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</si>
  <si>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</si>
  <si>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</si>
  <si>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</si>
  <si>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</si>
  <si>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</si>
  <si>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</si>
  <si>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</si>
  <si>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</si>
  <si>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</si>
  <si>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</si>
  <si>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</si>
  <si>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</si>
  <si>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</si>
  <si>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</si>
  <si>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</si>
  <si>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</si>
  <si>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</si>
  <si>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</si>
  <si>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</si>
  <si>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</si>
  <si>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</si>
  <si>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</si>
  <si>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</si>
  <si>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</si>
  <si>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</si>
  <si>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</si>
  <si>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</si>
  <si>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</si>
  <si>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</si>
  <si>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</si>
  <si>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</si>
  <si>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</si>
  <si>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</si>
  <si>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</si>
  <si>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</si>
  <si>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</si>
  <si>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</si>
  <si>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</si>
  <si>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</si>
  <si>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</si>
  <si>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</si>
  <si>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</si>
  <si>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</si>
  <si>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</si>
  <si>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</si>
  <si>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</si>
  <si>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</si>
  <si>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</si>
  <si>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</si>
  <si>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</si>
  <si>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</si>
  <si>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</si>
  <si>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</si>
  <si>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</si>
  <si>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</si>
  <si>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</si>
  <si>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</si>
  <si>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</si>
  <si>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</si>
  <si>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</si>
  <si>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</si>
  <si>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</si>
  <si>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</si>
  <si>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</si>
  <si>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</si>
  <si>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</si>
  <si>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</si>
  <si>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</si>
  <si>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</si>
  <si>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</si>
  <si>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</si>
  <si>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</si>
  <si>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</si>
  <si>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</si>
  <si>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</si>
  <si>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</si>
  <si>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</si>
  <si>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</si>
  <si>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</si>
  <si>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</si>
  <si>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</si>
  <si>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</si>
  <si>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</si>
  <si>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</si>
  <si>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</si>
  <si>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</si>
  <si>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</si>
  <si>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</si>
  <si>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</si>
  <si>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</si>
  <si>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</si>
  <si>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Efecitividad</t>
  </si>
  <si>
    <t>Ejecutada posterior</t>
  </si>
  <si>
    <r>
      <rPr>
        <b/>
        <sz val="11"/>
        <color theme="1"/>
        <rFont val="Arial Narrow"/>
        <family val="2"/>
      </rPr>
      <t xml:space="preserve">30/12/2019. </t>
    </r>
    <r>
      <rPr>
        <sz val="11"/>
        <color theme="1"/>
        <rFont val="Arial Narrow"/>
        <family val="2"/>
      </rPr>
      <t>Se observó comunicado oficial del 30/08/2019 bajo radicado 20196200753091, dirigido al Contaduría General de la Nación, de asunto "solicitud concepto bienes baldíos de la nación.</t>
    </r>
  </si>
  <si>
    <r>
      <rPr>
        <b/>
        <sz val="11"/>
        <color theme="1"/>
        <rFont val="Arial Narrow"/>
        <family val="2"/>
      </rPr>
      <t xml:space="preserve">30/12/2019. </t>
    </r>
    <r>
      <rPr>
        <sz val="11"/>
        <color theme="1"/>
        <rFont val="Arial Narrow"/>
        <family val="2"/>
      </rPr>
      <t>Se observó el Acta 001 del 03/09/2019  y listado de asistencia de la mesa de trabajo realizada para llevar a cabo la revisión del Manual e Políticas Contables, con el fin de analizar la inclusión de las observaciones planteadas por la CGR.</t>
    </r>
  </si>
  <si>
    <r>
      <rPr>
        <b/>
        <sz val="11"/>
        <rFont val="Arial Narrow"/>
        <family val="2"/>
      </rPr>
      <t>30/12/2019</t>
    </r>
    <r>
      <rPr>
        <sz val="11"/>
        <rFont val="Arial Narrow"/>
        <family val="2"/>
      </rPr>
      <t xml:space="preserve"> La actividad se encuentra en términos para su ejecución, sin embargo no se presentó avances parciales</t>
    </r>
  </si>
  <si>
    <t>Pendiente de evaluar</t>
  </si>
  <si>
    <r>
      <rPr>
        <b/>
        <sz val="11"/>
        <color theme="1"/>
        <rFont val="Arial Narrow"/>
        <family val="2"/>
      </rPr>
      <t xml:space="preserve">30/12/2019. </t>
    </r>
    <r>
      <rPr>
        <sz val="11"/>
        <color theme="1"/>
        <rFont val="Arial Narrow"/>
        <family val="2"/>
      </rPr>
      <t xml:space="preserve"> Se observó soporte del cronograma de actividades el cual esta incluido en la presentación de la capacitación.</t>
    </r>
  </si>
  <si>
    <r>
      <rPr>
        <b/>
        <sz val="11"/>
        <color theme="1"/>
        <rFont val="Arial Narrow"/>
        <family val="2"/>
      </rPr>
      <t xml:space="preserve">30/12/2019. </t>
    </r>
    <r>
      <rPr>
        <sz val="11"/>
        <color theme="1"/>
        <rFont val="Arial Narrow"/>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</si>
  <si>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Narrow"/>
        <family val="2"/>
      </rPr>
      <t xml:space="preserve">30/12/2019. </t>
    </r>
    <r>
      <rPr>
        <sz val="11"/>
        <color theme="1"/>
        <rFont val="Arial Narrow"/>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</si>
  <si>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Narrow"/>
        <family val="2"/>
      </rPr>
      <t xml:space="preserve">30/12/2019. </t>
    </r>
    <r>
      <rPr>
        <sz val="11"/>
        <color theme="1"/>
        <rFont val="Arial Narrow"/>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</si>
  <si>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</si>
  <si>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</si>
  <si>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Narrow"/>
        <family val="2"/>
      </rPr>
      <t xml:space="preserve">30/12/2019. </t>
    </r>
    <r>
      <rPr>
        <sz val="11"/>
        <color theme="1"/>
        <rFont val="Arial Narrow"/>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</si>
  <si>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</si>
  <si>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Narrow"/>
        <family val="2"/>
      </rPr>
      <t xml:space="preserve">30/12/2019. </t>
    </r>
    <r>
      <rPr>
        <sz val="11"/>
        <color theme="1"/>
        <rFont val="Arial Narrow"/>
        <family val="2"/>
      </rPr>
      <t xml:space="preserve"> La actividad presentó incumplimiento, dado que, no se allegaron los soportes que evidencien la gestión reportada.
</t>
    </r>
    <r>
      <rPr>
        <b/>
        <sz val="11"/>
        <color theme="1"/>
        <rFont val="Arial Narrow"/>
        <family val="2"/>
      </rPr>
      <t xml:space="preserve">
21/01/2020. </t>
    </r>
    <r>
      <rPr>
        <sz val="11"/>
        <color theme="1"/>
        <rFont val="Arial Narrow"/>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</si>
  <si>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rPr>
        <b/>
        <sz val="11"/>
        <color theme="1"/>
        <rFont val="Arial Narrow"/>
        <family val="2"/>
      </rPr>
      <t xml:space="preserve">30/12/2019. </t>
    </r>
    <r>
      <rPr>
        <sz val="11"/>
        <color theme="1"/>
        <rFont val="Arial Narrow"/>
        <family val="2"/>
      </rPr>
      <t xml:space="preserve">La actividad presentó incumplimiento, dado que, no se allegaron los soportes que evidencien la gestión reportada.
</t>
    </r>
    <r>
      <rPr>
        <b/>
        <sz val="11"/>
        <color theme="1"/>
        <rFont val="Arial Narrow"/>
        <family val="2"/>
      </rPr>
      <t xml:space="preserve">
21/01/2020.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</si>
  <si>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30/12/2019.</t>
    </r>
    <r>
      <rPr>
        <sz val="11"/>
        <color theme="1"/>
        <rFont val="Arial Narrow"/>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</si>
  <si>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Narrow"/>
        <family val="2"/>
      </rPr>
      <t xml:space="preserve">30/12/2019.  </t>
    </r>
    <r>
      <rPr>
        <sz val="11"/>
        <color theme="1"/>
        <rFont val="Arial Narrow"/>
        <family val="2"/>
      </rPr>
      <t>Con corte al 27/12/2019 se observó el informe técnico propuesta modelo productivo del 23/10/2019 para los predios Mesa del pedernal, El dindal y Villanueva.
La actividad fue ejecutada fuera de los tiempos establecidos para su cierre.</t>
    </r>
  </si>
  <si>
    <r>
      <rPr>
        <b/>
        <sz val="11"/>
        <color theme="1"/>
        <rFont val="Arial Narrow"/>
        <family val="2"/>
      </rPr>
      <t xml:space="preserve">30/12/2019.  </t>
    </r>
    <r>
      <rPr>
        <sz val="11"/>
        <color theme="1"/>
        <rFont val="Arial Narrow"/>
        <family val="2"/>
      </rPr>
      <t>Se observaron 2 conceptos técnicos de las visitas de inspección realizados el 14/05/2019 y 16/05/2019 a los predios  Villanueva, Dindal, Mesa del pedernal, El agrado y Municipio de Paicol.</t>
    </r>
  </si>
  <si>
    <r>
      <rPr>
        <b/>
        <sz val="11"/>
        <color theme="1"/>
        <rFont val="Arial Narrow"/>
        <family val="2"/>
      </rPr>
      <t xml:space="preserve">30/12/2019. </t>
    </r>
    <r>
      <rPr>
        <sz val="11"/>
        <color theme="1"/>
        <rFont val="Arial Narrow"/>
        <family val="2"/>
      </rPr>
      <t xml:space="preserve"> La Oficina de Control Interno observó el memorando 20195000068043 del 08/05/2019 bajo asunto "</t>
    </r>
    <r>
      <rPr>
        <i/>
        <sz val="11"/>
        <color theme="1"/>
        <rFont val="Arial Narrow"/>
        <family val="2"/>
      </rPr>
      <t>respuesta a observaciones de la auditoría financiera de adelanta la Contraloría General de la Republica No. 2019EE0051418</t>
    </r>
    <r>
      <rPr>
        <sz val="11"/>
        <color theme="1"/>
        <rFont val="Arial Narrow"/>
        <family val="2"/>
      </rPr>
      <t xml:space="preserve">" en el cual la Dirección de Asuntos Étnicos informó que: (...) </t>
    </r>
    <r>
      <rPr>
        <i/>
        <sz val="11"/>
        <color theme="1"/>
        <rFont val="Arial Narrow"/>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Narrow"/>
        <family val="2"/>
      </rPr>
      <t xml:space="preserve"> (...) (...)"</t>
    </r>
    <r>
      <rPr>
        <i/>
        <sz val="11"/>
        <color theme="1"/>
        <rFont val="Arial Narrow"/>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Narrow"/>
        <family val="2"/>
      </rPr>
      <t>"</t>
    </r>
  </si>
  <si>
    <r>
      <rPr>
        <b/>
        <sz val="11"/>
        <color theme="1"/>
        <rFont val="Arial Narrow"/>
        <family val="2"/>
      </rPr>
      <t>30/12/2019.</t>
    </r>
    <r>
      <rPr>
        <sz val="11"/>
        <color theme="1"/>
        <rFont val="Arial Narrow"/>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</si>
  <si>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rFont val="Arial Narrow"/>
        <family val="2"/>
      </rPr>
      <t>30/12/2019.</t>
    </r>
    <r>
      <rPr>
        <sz val="11"/>
        <rFont val="Arial Narrow"/>
        <family val="2"/>
      </rPr>
      <t xml:space="preserve">  La actividad se encuentra en términos para su ejecución, sin embargo no se presentó avances parciales</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</si>
  <si>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actividad se encuentra en términos para su ejecución, sin embargo no se presentó avances parciales</t>
    </r>
  </si>
  <si>
    <r>
      <rPr>
        <b/>
        <sz val="11"/>
        <rFont val="Arial Narrow"/>
        <family val="2"/>
      </rPr>
      <t xml:space="preserve">30/12/2019. </t>
    </r>
    <r>
      <rPr>
        <sz val="11"/>
        <rFont val="Arial Narrow"/>
        <family val="2"/>
      </rPr>
      <t>La actividad se encuentra en términos para su ejecución, sin embargo no se presentó avances parciales</t>
    </r>
  </si>
  <si>
    <r>
      <rPr>
        <b/>
        <sz val="11"/>
        <color theme="1"/>
        <rFont val="Arial Narrow"/>
        <family val="2"/>
      </rPr>
      <t>30/12/2019.</t>
    </r>
    <r>
      <rPr>
        <sz val="11"/>
        <color theme="1"/>
        <rFont val="Arial Narrow"/>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</si>
  <si>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Narrow"/>
        <family val="2"/>
      </rPr>
      <t>30/12/2019.</t>
    </r>
    <r>
      <rPr>
        <sz val="11"/>
        <color theme="1"/>
        <rFont val="Arial Narrow"/>
        <family val="2"/>
      </rPr>
      <t xml:space="preserve"> La actividad se encuentra en términos para su ejecución, sin embargo, la dependencia no presentó avances de gestión, se recomienda efectuar acciones que contribuyan a su cierre.</t>
    </r>
  </si>
  <si>
    <r>
      <rPr>
        <b/>
        <sz val="11"/>
        <color theme="1"/>
        <rFont val="Arial Narrow"/>
        <family val="2"/>
      </rPr>
      <t xml:space="preserve">30/12/2019. </t>
    </r>
    <r>
      <rPr>
        <sz val="11"/>
        <color theme="1"/>
        <rFont val="Arial Narrow"/>
        <family val="2"/>
      </rPr>
      <t>No se reportaron avances de gestión y/o cumplimiento por parte del responsable de ejecución.</t>
    </r>
  </si>
  <si>
    <r>
      <rPr>
        <b/>
        <sz val="11"/>
        <color theme="1"/>
        <rFont val="Arial Narrow"/>
        <family val="2"/>
      </rPr>
      <t xml:space="preserve">30/01/2019.  </t>
    </r>
    <r>
      <rPr>
        <sz val="11"/>
        <color theme="1"/>
        <rFont val="Arial Narrow"/>
        <family val="2"/>
      </rPr>
      <t>No se evidenciaron avances de gestión y/o cumplimiento por parte del responsable de ejecución.</t>
    </r>
  </si>
  <si>
    <t>Auditoría de cumplimiento a la Política de acceso, formalización y restitución de derechos territoriales de comunidades indígenas en el PND 2015-2018</t>
  </si>
  <si>
    <r>
      <rPr>
        <b/>
        <sz val="11"/>
        <color theme="1"/>
        <rFont val="Arial Narrow"/>
        <family val="2"/>
      </rPr>
      <t>30/12/2019</t>
    </r>
    <r>
      <rPr>
        <sz val="11"/>
        <color theme="1"/>
        <rFont val="Arial Narrow"/>
        <family val="2"/>
      </rPr>
      <t xml:space="preserve">. La actividad presentó incumplimiento según su planificación, toda vez que, no se evidenció la Resolución 6060 modificada.
</t>
    </r>
    <r>
      <rPr>
        <b/>
        <sz val="11"/>
        <color theme="1"/>
        <rFont val="Arial Narrow"/>
        <family val="2"/>
      </rPr>
      <t xml:space="preserve">20/01/2020. </t>
    </r>
    <r>
      <rPr>
        <sz val="11"/>
        <color theme="1"/>
        <rFont val="Arial Narrow"/>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Narrow"/>
        <family val="2"/>
      </rPr>
      <t xml:space="preserve">21/01/2020. </t>
    </r>
    <r>
      <rPr>
        <sz val="11"/>
        <color theme="1"/>
        <rFont val="Arial Narrow"/>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</si>
  <si>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rPr>
        <b/>
        <sz val="11"/>
        <color rgb="FF000000"/>
        <rFont val="Arial Narrow"/>
        <family val="2"/>
      </rPr>
      <t xml:space="preserve">30/12/2019. </t>
    </r>
    <r>
      <rPr>
        <sz val="11"/>
        <color rgb="FF000000"/>
        <rFont val="Arial Narrow"/>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xml:space="preserve">20/01/2020. </t>
    </r>
    <r>
      <rPr>
        <sz val="11"/>
        <color rgb="FF000000"/>
        <rFont val="Arial Narrow"/>
        <family val="2"/>
      </rPr>
      <t>Atendiendo a los avances suministrados el pasado 07/01/2020 esta Jefatura reitera el incumplimiento de la actividad, dado que, no se observaron evidencias de las 9 reuniones restantes programadas.</t>
    </r>
  </si>
  <si>
    <r>
      <rPr>
        <b/>
        <sz val="11"/>
        <color theme="1"/>
        <rFont val="Arial Narrow"/>
        <family val="2"/>
      </rPr>
      <t xml:space="preserve">30/12/2019. </t>
    </r>
    <r>
      <rPr>
        <sz val="11"/>
        <color theme="1"/>
        <rFont val="Arial Narrow"/>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</si>
  <si>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rPr>
        <b/>
        <sz val="11"/>
        <color theme="1"/>
        <rFont val="Arial Narrow"/>
        <family val="2"/>
      </rPr>
      <t xml:space="preserve">30/12/2019 </t>
    </r>
    <r>
      <rPr>
        <sz val="11"/>
        <color theme="1"/>
        <rFont val="Arial Narrow"/>
        <family val="2"/>
      </rPr>
      <t xml:space="preserve">La dependencia no allegó información de la ejecución de esta tarea 21/01/2020 
</t>
    </r>
    <r>
      <rPr>
        <b/>
        <sz val="11"/>
        <color theme="1"/>
        <rFont val="Arial Narrow"/>
        <family val="2"/>
      </rPr>
      <t xml:space="preserve">21/01/2020. </t>
    </r>
    <r>
      <rPr>
        <sz val="11"/>
        <color theme="1"/>
        <rFont val="Arial Narrow"/>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Narrow"/>
        <family val="2"/>
      </rPr>
      <t xml:space="preserve">. </t>
    </r>
    <r>
      <rPr>
        <sz val="11"/>
        <color theme="1"/>
        <rFont val="Arial Narrow"/>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</si>
  <si>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Narrow"/>
        <family val="2"/>
      </rPr>
      <t xml:space="preserve">http://intranet.agenciadetierras.gov.co/index.php/administracion-de-bienes-y-servicios/ </t>
    </r>
  </si>
  <si>
    <t>Evidencia no disponible</t>
  </si>
  <si>
    <r>
      <rPr>
        <b/>
        <sz val="11"/>
        <color indexed="8"/>
        <rFont val="Arial Narrow"/>
        <family val="2"/>
      </rPr>
      <t>Hallazgo 4.</t>
    </r>
    <r>
      <rPr>
        <sz val="11"/>
        <color indexed="8"/>
        <rFont val="Arial Narrow"/>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</si>
  <si>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Narrow"/>
        <family val="2"/>
      </rPr>
      <t>Hallazgo 6.</t>
    </r>
    <r>
      <rPr>
        <sz val="11"/>
        <color indexed="8"/>
        <rFont val="Arial Narrow"/>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</si>
  <si>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Narrow"/>
        <family val="2"/>
      </rPr>
      <t>Hallazgo 7. Gestión de Solicitudes de Titulación.</t>
    </r>
    <r>
      <rPr>
        <sz val="11"/>
        <color indexed="8"/>
        <rFont val="Arial Narrow"/>
        <family val="2"/>
      </rPr>
      <t>-Bajo porcentaje de gestión para el trámite de las solicitudes de titulación</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</si>
  <si>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 </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</si>
  <si>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t>
    </r>
  </si>
  <si>
    <r>
      <rPr>
        <b/>
        <sz val="11"/>
        <color indexed="8"/>
        <rFont val="Arial Narrow"/>
        <family val="2"/>
      </rPr>
      <t>Hallazgo 22.</t>
    </r>
    <r>
      <rPr>
        <sz val="11"/>
        <color indexed="8"/>
        <rFont val="Arial Narrow"/>
        <family val="2"/>
      </rPr>
      <t xml:space="preserve"> 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</si>
  <si>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Narrow"/>
        <family val="2"/>
      </rPr>
      <t>Hallazgo 23.</t>
    </r>
    <r>
      <rPr>
        <sz val="11"/>
        <color indexed="8"/>
        <rFont val="Arial Narrow"/>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</si>
  <si>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Narrow"/>
        <family val="2"/>
      </rPr>
      <t>Hallazgo 24.</t>
    </r>
    <r>
      <rPr>
        <sz val="11"/>
        <color indexed="8"/>
        <rFont val="Arial Narrow"/>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caraterizar técncamente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</si>
  <si>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Narrow"/>
        <family val="2"/>
      </rPr>
      <t>Hallazgo 25.</t>
    </r>
    <r>
      <rPr>
        <sz val="11"/>
        <color indexed="8"/>
        <rFont val="Arial Narrow"/>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soprote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</si>
  <si>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Narrow"/>
        <family val="2"/>
      </rPr>
      <t xml:space="preserve">Hallazgo 31. </t>
    </r>
    <r>
      <rPr>
        <sz val="11"/>
        <color indexed="8"/>
        <rFont val="Arial Narrow"/>
        <family val="2"/>
      </rPr>
      <t>Ejecución Presupuestal y Cumplimiento de metas. Para la ejecución del proyecto “Implementación del programa de legalización de tierras y fomento al desarrollo rural para comunidades indígenas a nivel nacional para la vigencia 2014”, la entidad apropio $41.091 millones..</t>
    </r>
  </si>
  <si>
    <r>
      <rPr>
        <b/>
        <sz val="11"/>
        <color indexed="8"/>
        <rFont val="Arial Narrow"/>
        <family val="2"/>
      </rPr>
      <t>Hallazgo 32</t>
    </r>
    <r>
      <rPr>
        <sz val="11"/>
        <color indexed="8"/>
        <rFont val="Arial Narrow"/>
        <family val="2"/>
      </rPr>
      <t>. Acompañamiento a comunidades beneficiarias - Proyecto Adquisición de Predios Comunidades Indígenas. En desarrollo del Proyecto de Adquisición de predios para Comunidades Indígenas, se evidenció que una vez efectuada la compra del predio por parte del INCODER, se hace entrega del mismo a las comunidades beneficiarias...</t>
    </r>
  </si>
  <si>
    <r>
      <rPr>
        <b/>
        <sz val="11"/>
        <color indexed="8"/>
        <rFont val="Arial Narrow"/>
        <family val="2"/>
      </rPr>
      <t>Hallazgo 33.</t>
    </r>
    <r>
      <rPr>
        <sz val="11"/>
        <color indexed="8"/>
        <rFont val="Arial Narrow"/>
        <family val="2"/>
      </rPr>
      <t xml:space="preserve"> Entrega material del predio San Francisco. Revisado el expediente del proceso de compra del predio San Francisco, (ubicado en el municipio de San Andrés de Sotavento en el departamento de Córdoba), y efectuada la visita de campo…</t>
    </r>
  </si>
  <si>
    <r>
      <rPr>
        <b/>
        <sz val="11"/>
        <color indexed="8"/>
        <rFont val="Arial Narrow"/>
        <family val="2"/>
      </rPr>
      <t>Hallazgo 34.</t>
    </r>
    <r>
      <rPr>
        <sz val="11"/>
        <color indexed="8"/>
        <rFont val="Arial Narrow"/>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</si>
  <si>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Narrow"/>
        <family val="2"/>
      </rPr>
      <t>Hallazgo 35</t>
    </r>
    <r>
      <rPr>
        <sz val="11"/>
        <color indexed="8"/>
        <rFont val="Arial Narrow"/>
        <family val="2"/>
      </rPr>
      <t>.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</si>
  <si>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r>
      <rPr>
        <b/>
        <sz val="11"/>
        <color indexed="8"/>
        <rFont val="Arial Narrow"/>
        <family val="2"/>
      </rPr>
      <t>Hallazgo 36.</t>
    </r>
    <r>
      <rPr>
        <sz val="11"/>
        <color indexed="8"/>
        <rFont val="Arial Narrow"/>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</si>
  <si>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Narrow"/>
        <family val="2"/>
      </rPr>
      <t>Hallazgo 37.</t>
    </r>
    <r>
      <rPr>
        <sz val="11"/>
        <color indexed="8"/>
        <rFont val="Arial Narrow"/>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</si>
  <si>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Narrow"/>
        <family val="2"/>
      </rPr>
      <t>Hallazgo 38.</t>
    </r>
    <r>
      <rPr>
        <sz val="11"/>
        <color indexed="8"/>
        <rFont val="Arial Narrow"/>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</si>
  <si>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Narrow"/>
        <family val="2"/>
      </rPr>
      <t>Hallazgo 9.</t>
    </r>
    <r>
      <rPr>
        <sz val="11"/>
        <color indexed="8"/>
        <rFont val="Arial Narrow"/>
        <family val="2"/>
      </rPr>
      <t xml:space="preserve"> Comite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</si>
  <si>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r>
      <rPr>
        <b/>
        <sz val="11"/>
        <color indexed="8"/>
        <rFont val="Arial Narrow"/>
        <family val="2"/>
      </rPr>
      <t>Hallazgo 40.</t>
    </r>
    <r>
      <rPr>
        <sz val="11"/>
        <color indexed="8"/>
        <rFont val="Arial Narrow"/>
        <family val="2"/>
      </rPr>
      <t xml:space="preserve"> Subcontratos compra de suministros convenio. 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concentracion de la contratación, falta de capacidad del contratista para dar cumplimiento con las entregas en los plazos, el contratista subcontrata, no se conformo comite de compras.</t>
    </r>
  </si>
  <si>
    <r>
      <rPr>
        <b/>
        <sz val="11"/>
        <color indexed="8"/>
        <rFont val="Arial Narrow"/>
        <family val="2"/>
      </rPr>
      <t>Hallazgo  41.</t>
    </r>
    <r>
      <rPr>
        <sz val="11"/>
        <color indexed="8"/>
        <rFont val="Arial Narrow"/>
        <family val="2"/>
      </rPr>
      <t xml:space="preserve"> Justificación pagos convenio 619 de 2014. los soportes para el pago del segundo desembolso se presentan debilidades: las actas del comité coordinador no se evidencia la revision analisis y conceptualización del 2do informe, la certificación del supervisor no se evidencias fechas, la planilla de aportes que se adjunta no corresponde al mes pagado.  </t>
    </r>
  </si>
  <si>
    <r>
      <rPr>
        <b/>
        <sz val="11"/>
        <color indexed="8"/>
        <rFont val="Arial Narrow"/>
        <family val="2"/>
      </rPr>
      <t xml:space="preserve">Hallazgo  42. </t>
    </r>
    <r>
      <rPr>
        <sz val="11"/>
        <color indexed="8"/>
        <rFont val="Arial Narrow"/>
        <family val="2"/>
      </rPr>
      <t>Concepto pagos convenio 619-2014: Las cláusulas no contemplan la participación de agremiaciones, pero si se reportan gastos de viaje fuera del país en el informe de gestión del contratista. Presunto detrimento</t>
    </r>
  </si>
  <si>
    <r>
      <rPr>
        <b/>
        <sz val="11"/>
        <color indexed="8"/>
        <rFont val="Arial Narrow"/>
        <family val="2"/>
      </rPr>
      <t xml:space="preserve">Hallazgo 43. </t>
    </r>
    <r>
      <rPr>
        <sz val="11"/>
        <color indexed="8"/>
        <rFont val="Arial Narrow"/>
        <family val="2"/>
      </rPr>
      <t>Propiedad de equipos adquiridos con cargo al convenio 619 de 2014. Durante la ejecucion del convenio se han adquirido equipos por valor de 414 millones. El convenio no estipula el destino final de los bienmes o equipos adquiridos con los aportes del Inocder.</t>
    </r>
  </si>
  <si>
    <r>
      <rPr>
        <b/>
        <sz val="11"/>
        <color indexed="8"/>
        <rFont val="Arial Narrow"/>
        <family val="2"/>
      </rPr>
      <t>Hallazgo 44</t>
    </r>
    <r>
      <rPr>
        <sz val="11"/>
        <color indexed="8"/>
        <rFont val="Arial Narrow"/>
        <family val="2"/>
      </rPr>
      <t>. Estados Financieros convenio 619 de 2014: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dec 2649 del 93, por lo que no se conoce el estado real del convenio y de las inversiones.</t>
    </r>
  </si>
  <si>
    <r>
      <rPr>
        <b/>
        <sz val="11"/>
        <color indexed="8"/>
        <rFont val="Arial Narrow"/>
        <family val="2"/>
      </rPr>
      <t>Hallazgo 45.</t>
    </r>
    <r>
      <rPr>
        <sz val="11"/>
        <color indexed="8"/>
        <rFont val="Arial Narrow"/>
        <family val="2"/>
      </rPr>
      <t xml:space="preserve"> Notas Estados Financieros. convenio 619 de 2014.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</si>
  <si>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Narrow"/>
        <family val="2"/>
      </rPr>
      <t>Hallazgo 46.</t>
    </r>
    <r>
      <rPr>
        <sz val="11"/>
        <color indexed="8"/>
        <rFont val="Arial Narrow"/>
        <family val="2"/>
      </rPr>
      <t xml:space="preserve"> Participación del Incoder. Contrato interadministrativo 579 de 2014 SINCHI (Implementación de modelos prácticos de producción piscícola de consumo humano -programa cadenas productivas sostenibles) segunda fase del Plan Fronteras del Plan Estrategico del Ministerio de Relaciones Exteriores, que persigue el desarrollo fronterizo sin distingo de la población beneficiaria</t>
    </r>
  </si>
  <si>
    <r>
      <rPr>
        <b/>
        <sz val="11"/>
        <color indexed="8"/>
        <rFont val="Arial Narrow"/>
        <family val="2"/>
      </rPr>
      <t>Hallazgo 47.</t>
    </r>
    <r>
      <rPr>
        <sz val="11"/>
        <color indexed="8"/>
        <rFont val="Arial Narrow"/>
        <family val="2"/>
      </rPr>
      <t xml:space="preserve"> Supervisión contrato Interadministrativo 579 de 2014 SINCHI, Las funciones de supervision seran ejercidas por coordinador del grupo interno de trabajo del Plan fronteras, subgerente de promoción y Director del Instituto SINCHI. Se evidencia concentración de funciones del subgerente de promoción</t>
    </r>
  </si>
  <si>
    <r>
      <rPr>
        <b/>
        <sz val="11"/>
        <color indexed="8"/>
        <rFont val="Arial Narrow"/>
        <family val="2"/>
      </rPr>
      <t>Hallazgo 48.</t>
    </r>
    <r>
      <rPr>
        <sz val="11"/>
        <color indexed="8"/>
        <rFont val="Arial Narrow"/>
        <family val="2"/>
      </rPr>
      <t xml:space="preserve"> Pagos contrato 579 2014 SINCHI. Debilidades en la orden de pago presupuestal: fecha de recibo de la certificación del supervisor ni el periodo certificado, en los informes adjuntos no se observa evidencia de avance del contrato.</t>
    </r>
  </si>
  <si>
    <r>
      <rPr>
        <b/>
        <sz val="11"/>
        <color indexed="8"/>
        <rFont val="Arial Narrow"/>
        <family val="2"/>
      </rPr>
      <t>Hallazgo 49.</t>
    </r>
    <r>
      <rPr>
        <sz val="11"/>
        <color indexed="8"/>
        <rFont val="Arial Narrow"/>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</si>
  <si>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Narrow"/>
        <family val="2"/>
      </rPr>
      <t>Hallazgo 50.</t>
    </r>
    <r>
      <rPr>
        <sz val="11"/>
        <color indexed="8"/>
        <rFont val="Arial Narrow"/>
        <family val="2"/>
      </rPr>
      <t xml:space="preserve"> 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</si>
  <si>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Narrow"/>
        <family val="2"/>
      </rPr>
      <t>Hallazgo 51.-</t>
    </r>
    <r>
      <rPr>
        <sz val="11"/>
        <color indexed="8"/>
        <rFont val="Arial Narrow"/>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Narrow"/>
        <family val="2"/>
      </rPr>
      <t>. .</t>
    </r>
  </si>
  <si>
    <r>
      <rPr>
        <b/>
        <sz val="11"/>
        <color indexed="8"/>
        <rFont val="Arial Narrow"/>
        <family val="2"/>
      </rPr>
      <t>Hallazgo 52</t>
    </r>
    <r>
      <rPr>
        <sz val="11"/>
        <color indexed="8"/>
        <rFont val="Arial Narrow"/>
        <family val="2"/>
      </rPr>
      <t>.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</si>
  <si>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r>
      <rPr>
        <b/>
        <sz val="11"/>
        <color indexed="8"/>
        <rFont val="Arial Narrow"/>
        <family val="2"/>
      </rPr>
      <t>Hallazgo 53.</t>
    </r>
    <r>
      <rPr>
        <sz val="11"/>
        <color indexed="8"/>
        <rFont val="Arial Narrow"/>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</si>
  <si>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Narrow"/>
        <family val="2"/>
      </rPr>
      <t>Hallazgo 54.</t>
    </r>
    <r>
      <rPr>
        <sz val="11"/>
        <color indexed="8"/>
        <rFont val="Arial Narrow"/>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</si>
  <si>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Narrow"/>
        <family val="2"/>
      </rPr>
      <t>Hallazgo 56.</t>
    </r>
    <r>
      <rPr>
        <sz val="11"/>
        <color indexed="8"/>
        <rFont val="Arial Narrow"/>
        <family val="2"/>
      </rPr>
      <t xml:space="preserve">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</si>
  <si>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Narrow"/>
        <family val="2"/>
      </rPr>
      <t>Hallazgo 58.</t>
    </r>
    <r>
      <rPr>
        <sz val="11"/>
        <color indexed="8"/>
        <rFont val="Arial Narrow"/>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Narrow"/>
        <family val="2"/>
      </rPr>
      <t>.</t>
    </r>
  </si>
  <si>
    <r>
      <rPr>
        <b/>
        <sz val="11"/>
        <color indexed="8"/>
        <rFont val="Arial Narrow"/>
        <family val="2"/>
      </rPr>
      <t>Hallazgo 59</t>
    </r>
    <r>
      <rPr>
        <sz val="11"/>
        <color indexed="8"/>
        <rFont val="Arial Narrow"/>
        <family val="2"/>
      </rPr>
      <t>. 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Narrow"/>
        <family val="2"/>
      </rPr>
      <t>.</t>
    </r>
  </si>
  <si>
    <r>
      <rPr>
        <b/>
        <sz val="11"/>
        <color indexed="8"/>
        <rFont val="Arial Narrow"/>
        <family val="2"/>
      </rPr>
      <t>Hallazgo 60.</t>
    </r>
    <r>
      <rPr>
        <sz val="11"/>
        <color indexed="8"/>
        <rFont val="Arial Narrow"/>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</si>
  <si>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Narrow"/>
        <family val="2"/>
      </rPr>
      <t>Hallazgo 61.</t>
    </r>
    <r>
      <rPr>
        <sz val="11"/>
        <color indexed="8"/>
        <rFont val="Arial Narrow"/>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</si>
  <si>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Narrow"/>
        <family val="2"/>
      </rPr>
      <t xml:space="preserve">Hallazgo 62. </t>
    </r>
    <r>
      <rPr>
        <sz val="11"/>
        <color indexed="8"/>
        <rFont val="Arial Narrow"/>
        <family val="2"/>
      </rPr>
      <t>Convenio 611 de 2013: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</si>
  <si>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indexed="8"/>
        <rFont val="Arial Narrow"/>
        <family val="2"/>
      </rPr>
      <t>Hallazgo 64.</t>
    </r>
    <r>
      <rPr>
        <sz val="11"/>
        <color indexed="8"/>
        <rFont val="Arial Narrow"/>
        <family val="2"/>
      </rPr>
      <t xml:space="preserve"> Liquidación Convenio 781/2011. Bco Agrario-Incoder. </t>
    </r>
  </si>
  <si>
    <r>
      <rPr>
        <b/>
        <sz val="11"/>
        <color indexed="8"/>
        <rFont val="Arial Narrow"/>
        <family val="2"/>
      </rPr>
      <t>Hallazgo 65.</t>
    </r>
    <r>
      <rPr>
        <sz val="11"/>
        <color indexed="8"/>
        <rFont val="Arial Narrow"/>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</si>
  <si>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Narrow"/>
        <family val="2"/>
      </rPr>
      <t>Hallazgo 66.</t>
    </r>
    <r>
      <rPr>
        <sz val="11"/>
        <color indexed="8"/>
        <rFont val="Arial Narrow"/>
        <family val="2"/>
      </rPr>
      <t xml:space="preserve"> Inexistencia de resultados en la actividad de “Adquirir predios por intervención directa para adelantar su adjudicación a familias campesinas". </t>
    </r>
    <r>
      <rPr>
        <b/>
        <sz val="11"/>
        <color indexed="8"/>
        <rFont val="Arial Narrow"/>
        <family val="2"/>
      </rPr>
      <t xml:space="preserve"> </t>
    </r>
  </si>
  <si>
    <r>
      <rPr>
        <b/>
        <sz val="11"/>
        <color indexed="8"/>
        <rFont val="Arial Narrow"/>
        <family val="2"/>
      </rPr>
      <t>Hallazgo 38</t>
    </r>
    <r>
      <rPr>
        <sz val="11"/>
        <color indexed="8"/>
        <rFont val="Arial Narrow"/>
        <family val="2"/>
      </rPr>
      <t xml:space="preserve"> - Inconsistencias en la información registrada en SIIF Nación, documentos soportes y SIDRA, vigencia 2015. 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</si>
  <si>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Narrow"/>
        <family val="2"/>
      </rPr>
      <t>Hallazgo 39</t>
    </r>
    <r>
      <rPr>
        <sz val="11"/>
        <color indexed="8"/>
        <rFont val="Arial Narrow"/>
        <family val="2"/>
      </rPr>
      <t xml:space="preserve"> - Revocatoria de la Resolución 2000 del 30 de junio de 2015. No cumple con los requisitos establecidos en el procedimiento PR3-OA-06 Adjudicación Subsidio Integral Directo de Reforma Agraria SIDRA, en su numeral 5º.</t>
    </r>
  </si>
  <si>
    <r>
      <rPr>
        <b/>
        <sz val="11"/>
        <color indexed="8"/>
        <rFont val="Arial Narrow"/>
        <family val="2"/>
      </rPr>
      <t>Hallazgo 40</t>
    </r>
    <r>
      <rPr>
        <sz val="11"/>
        <color indexed="8"/>
        <rFont val="Arial Narrow"/>
        <family val="2"/>
      </rPr>
      <t xml:space="preserve"> - Tiempos de espera para desembolso subsidios SIDRA. Incumplimiento a los procedimientos adoptados por el instituto.</t>
    </r>
  </si>
  <si>
    <r>
      <rPr>
        <b/>
        <sz val="11"/>
        <color indexed="8"/>
        <rFont val="Arial Narrow"/>
        <family val="2"/>
      </rPr>
      <t>Hallazgo 41</t>
    </r>
    <r>
      <rPr>
        <sz val="11"/>
        <color indexed="8"/>
        <rFont val="Arial Narrow"/>
        <family val="2"/>
      </rPr>
      <t xml:space="preserve"> - Formulación de proyectos productivos – Cundinamarca y Arauca. El INCODER , como guía para la formulación del proyecto productivo Formato F52-PM-OS, al realizar seguimiento a las carpetas contentivas de los soportes al proceso de adjudicación, se observaron inconsistencias</t>
    </r>
  </si>
  <si>
    <r>
      <rPr>
        <b/>
        <sz val="11"/>
        <color indexed="8"/>
        <rFont val="Arial Narrow"/>
        <family val="2"/>
      </rPr>
      <t>Hallazgo 69</t>
    </r>
    <r>
      <rPr>
        <sz val="11"/>
        <color indexed="8"/>
        <rFont val="Arial Narrow"/>
        <family val="2"/>
      </rPr>
      <t xml:space="preserve"> - Ejecución Rezago Presupuestal. Revisada la ejecución del Rezago Presupuestal - Reservas vigencia 2014, para ser ejecutado en el 2015, se observa que se presentaron reducciones de presupuesto por valor de $31.8 millones de lo constituido en Reservas, quedando un valor definitivo de $18.483.5 millones.</t>
    </r>
  </si>
  <si>
    <r>
      <rPr>
        <b/>
        <sz val="11"/>
        <color indexed="8"/>
        <rFont val="Arial Narrow"/>
        <family val="2"/>
      </rPr>
      <t xml:space="preserve">Hallazgo 68 </t>
    </r>
    <r>
      <rPr>
        <sz val="11"/>
        <color indexed="8"/>
        <rFont val="Arial Narrow"/>
        <family val="2"/>
      </rPr>
      <t>- Recursos acreedores varios sujetos a devolución DTN. El INCODER, ha constituido Rezago Presupuestal - Cuentas por Pagar, en cada vigencia, con saldos pendientes de ejecutar de convenios y proyectos por valor $278.923 millones.</t>
    </r>
  </si>
  <si>
    <r>
      <rPr>
        <b/>
        <sz val="11"/>
        <color indexed="8"/>
        <rFont val="Arial Narrow"/>
        <family val="2"/>
      </rPr>
      <t>Hallazgo 67</t>
    </r>
    <r>
      <rPr>
        <sz val="11"/>
        <color indexed="8"/>
        <rFont val="Arial Narrow"/>
        <family val="2"/>
      </rPr>
      <t xml:space="preserve"> - Constitución Cuentas por Pagar (D35).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</si>
  <si>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Narrow"/>
        <family val="2"/>
      </rPr>
      <t>Hallazgo 66</t>
    </r>
    <r>
      <rPr>
        <sz val="11"/>
        <color indexed="8"/>
        <rFont val="Arial Narrow"/>
        <family val="2"/>
      </rPr>
      <t xml:space="preserve"> - Constitución Rezago Cuentas por Pagar Banco Agrario. (D34). 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</si>
  <si>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Narrow"/>
        <family val="2"/>
      </rPr>
      <t>Hallazgo 64</t>
    </r>
    <r>
      <rPr>
        <sz val="11"/>
        <color indexed="8"/>
        <rFont val="Arial Narrow"/>
        <family val="2"/>
      </rPr>
      <t xml:space="preserve"> - Pólizas de garantía en los contratos de arrendamiento de los predios ubicados en islas del rosario, administrados por el INCODER (D33).No constitución de pólizas de cumplimiento. Adicionalmente  pese a que se constituyeron inicialmente las correspondientes pólizas, no fueron objeto de la  correspondiente prórroga y por tanto no se encuentran vigentes</t>
    </r>
  </si>
  <si>
    <r>
      <rPr>
        <b/>
        <sz val="11"/>
        <color indexed="8"/>
        <rFont val="Arial Narrow"/>
        <family val="2"/>
      </rPr>
      <t>Hallazgo 63</t>
    </r>
    <r>
      <rPr>
        <sz val="11"/>
        <color indexed="8"/>
        <rFont val="Arial Narrow"/>
        <family val="2"/>
      </rPr>
      <t xml:space="preserve"> - Cumplimiento de las obligaciones  de los contratos de arrendamiento de los predios ubicados en Islas del Rosario, administrados por el Incoder (D32) (F7). La CGR realizó revisión selectiva, de los contratos de arrendamiento que suscribió la Unidad Nacional de Tierras Rurales UNAT , sobre predios baldíos ubicados en el corregimiento de Barú, Distrito de Cartagena de Indi</t>
    </r>
  </si>
  <si>
    <r>
      <rPr>
        <b/>
        <sz val="11"/>
        <color indexed="8"/>
        <rFont val="Arial Narrow"/>
        <family val="2"/>
      </rPr>
      <t>Hallazgo 62</t>
    </r>
    <r>
      <rPr>
        <sz val="11"/>
        <color indexed="8"/>
        <rFont val="Arial Narrow"/>
        <family val="2"/>
      </rPr>
      <t xml:space="preserve"> - Entrega predio Expediente 883.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</si>
  <si>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Narrow"/>
        <family val="2"/>
      </rPr>
      <t>Hallazgo 61</t>
    </r>
    <r>
      <rPr>
        <sz val="11"/>
        <color indexed="8"/>
        <rFont val="Arial Narrow"/>
        <family val="2"/>
      </rPr>
      <t xml:space="preserve"> - Cumplimiento de la legislación en archivo (D31). Se evidenció en el INCODER, D.T. Cauca, que en las carpetas de los expedientes 859, 887 y 1.087 faltan documentos importantes como son: el avalúo comercial y la propuesta de oferta.</t>
    </r>
  </si>
  <si>
    <r>
      <rPr>
        <b/>
        <sz val="11"/>
        <color indexed="8"/>
        <rFont val="Arial Narrow"/>
        <family val="2"/>
      </rPr>
      <t>Hallazgo 60</t>
    </r>
    <r>
      <rPr>
        <sz val="11"/>
        <color indexed="8"/>
        <rFont val="Arial Narrow"/>
        <family val="2"/>
      </rPr>
      <t xml:space="preserve"> - Predios en trámite. De los 36 predios reportados a la Comisión de Auditoría, por D. T. del INCODER – Cauca, , aparecen realmente entregados a la comunidad  18; por el incumplimiento en el procedimiento, los restantes se quedaron en trámite.</t>
    </r>
  </si>
  <si>
    <r>
      <rPr>
        <b/>
        <sz val="11"/>
        <color indexed="8"/>
        <rFont val="Arial Narrow"/>
        <family val="2"/>
      </rPr>
      <t xml:space="preserve">Hallazgo 59 </t>
    </r>
    <r>
      <rPr>
        <sz val="11"/>
        <color indexed="8"/>
        <rFont val="Arial Narrow"/>
        <family val="2"/>
      </rPr>
      <t>- Control de avalúo (I.P.1).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</si>
  <si>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Narrow"/>
        <family val="2"/>
      </rPr>
      <t>Hallazgo 58</t>
    </r>
    <r>
      <rPr>
        <sz val="11"/>
        <color indexed="8"/>
        <rFont val="Arial Narrow"/>
        <family val="2"/>
      </rPr>
      <t xml:space="preserve"> - Diligenciamiento de los Formatos F50 y F53 en el expediente de SIDRA. los beneficiarios del subsidio SIDRA otorgado por el INCODER DT Santander mediante Resolución, postularon predios y allegaron documentos sin diligenciar los Formatos F50-OA-OS y F53-OA-OS.</t>
    </r>
  </si>
  <si>
    <r>
      <rPr>
        <b/>
        <sz val="11"/>
        <color indexed="8"/>
        <rFont val="Arial Narrow"/>
        <family val="2"/>
      </rPr>
      <t>Hallazgo 57</t>
    </r>
    <r>
      <rPr>
        <sz val="11"/>
        <color indexed="8"/>
        <rFont val="Arial Narrow"/>
        <family val="2"/>
      </rPr>
      <t xml:space="preserve"> - Diligenciamiento de los Formatos F48 y F49 en el expediente de SIDRA.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</si>
  <si>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Narrow"/>
        <family val="2"/>
      </rPr>
      <t xml:space="preserve">Hallazgo 56 </t>
    </r>
    <r>
      <rPr>
        <sz val="11"/>
        <color indexed="8"/>
        <rFont val="Arial Narrow"/>
        <family val="2"/>
      </rPr>
      <t>- Diligenciamiento del Formato F47 para Subsidios SIDRA. Se evidenció que el INCODER DT Santander, expidió Resoluciones sin tener en cuenta que los beneficiarios  del subsidio no registraron el valor de los activos que poseían al momento de postularse  en el Formato  (F47-OA-OS)</t>
    </r>
  </si>
  <si>
    <r>
      <rPr>
        <b/>
        <sz val="11"/>
        <color indexed="8"/>
        <rFont val="Arial Narrow"/>
        <family val="2"/>
      </rPr>
      <t>Hallazgo 53</t>
    </r>
    <r>
      <rPr>
        <sz val="11"/>
        <color indexed="8"/>
        <rFont val="Arial Narrow"/>
        <family val="2"/>
      </rPr>
      <t xml:space="preserve"> - Planeación de los Proyectos SIDRA.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</si>
  <si>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Narrow"/>
        <family val="2"/>
      </rPr>
      <t>Hallazgo 52</t>
    </r>
    <r>
      <rPr>
        <sz val="11"/>
        <color indexed="8"/>
        <rFont val="Arial Narrow"/>
        <family val="2"/>
      </rPr>
      <t xml:space="preserve"> - Oportunidad de Avalúos.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</si>
  <si>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Narrow"/>
        <family val="2"/>
      </rPr>
      <t>Hallazgo 51</t>
    </r>
    <r>
      <rPr>
        <sz val="11"/>
        <color indexed="8"/>
        <rFont val="Arial Narrow"/>
        <family val="2"/>
      </rPr>
      <t xml:space="preserve"> - Extractos Bancarios cuentas controladas. En la verificación realizada por la CGR, se constató que el instituto no cuenta ni física ni digitalmente, con los extractos de ninguno de los proyectos cuyos beneficiarios ya abrieron las cuentas de manejo controlado.</t>
    </r>
  </si>
  <si>
    <r>
      <rPr>
        <b/>
        <sz val="11"/>
        <color indexed="8"/>
        <rFont val="Arial Narrow"/>
        <family val="2"/>
      </rPr>
      <t xml:space="preserve">Hallazgo 50 </t>
    </r>
    <r>
      <rPr>
        <sz val="11"/>
        <color indexed="8"/>
        <rFont val="Arial Narrow"/>
        <family val="2"/>
      </rPr>
      <t>- Manejo de recursos de cuenta controlada (D30). 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</si>
  <si>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Narrow"/>
        <family val="2"/>
      </rPr>
      <t>Hallazgo 49</t>
    </r>
    <r>
      <rPr>
        <sz val="11"/>
        <color indexed="8"/>
        <rFont val="Arial Narrow"/>
        <family val="2"/>
      </rPr>
      <t xml:space="preserve"> - Verificación de las condiciones para ser sujetos de reforma agraria. En la DT Arauca, no hay soportes que permitan concluir que respecto del subsidio S-ARA-007, se hayan verificado las condiciones de propiedad, patrimonio bruto y de víctimas.</t>
    </r>
  </si>
  <si>
    <r>
      <rPr>
        <b/>
        <sz val="11"/>
        <color indexed="8"/>
        <rFont val="Arial Narrow"/>
        <family val="2"/>
      </rPr>
      <t>Hallazgo 48</t>
    </r>
    <r>
      <rPr>
        <sz val="11"/>
        <color indexed="8"/>
        <rFont val="Arial Narrow"/>
        <family val="2"/>
      </rPr>
      <t xml:space="preserve"> - Recursos en cuentas controladas y comités de compras.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</si>
  <si>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Narrow"/>
        <family val="2"/>
      </rPr>
      <t>Hallazgo 47</t>
    </r>
    <r>
      <rPr>
        <sz val="11"/>
        <color indexed="8"/>
        <rFont val="Arial Narrow"/>
        <family val="2"/>
      </rPr>
      <t xml:space="preserve"> - Acompañamiento y seguimiento a la inversión de proyectos SIDRA (D29).  Ninguno de los proyectos visitados por la CGR en el departamento de Arauca , se cuenta con los soportes de la totalidad de las compras, existencias y destinación de los dineros retirados de la cuenta de manejo controlado.</t>
    </r>
  </si>
  <si>
    <r>
      <rPr>
        <b/>
        <sz val="11"/>
        <color indexed="8"/>
        <rFont val="Arial Narrow"/>
        <family val="2"/>
      </rPr>
      <t>Hallazgo 46</t>
    </r>
    <r>
      <rPr>
        <sz val="11"/>
        <color indexed="8"/>
        <rFont val="Arial Narrow"/>
        <family val="2"/>
      </rPr>
      <t xml:space="preserve"> - Cumplimiento Metas SIDRA.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</si>
  <si>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Narrow"/>
        <family val="2"/>
      </rPr>
      <t>Hallazgo 45</t>
    </r>
    <r>
      <rPr>
        <sz val="11"/>
        <color indexed="8"/>
        <rFont val="Arial Narrow"/>
        <family val="2"/>
      </rPr>
      <t xml:space="preserve"> - Poder adquisitivo subsidio SIDRA. 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</si>
  <si>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Narrow"/>
        <family val="2"/>
      </rPr>
      <t>Hallazgo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</si>
  <si>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Narrow"/>
        <family val="2"/>
      </rPr>
      <t>Hallazgo 43</t>
    </r>
    <r>
      <rPr>
        <sz val="11"/>
        <color indexed="8"/>
        <rFont val="Arial Narrow"/>
        <family val="2"/>
      </rPr>
      <t xml:space="preserve"> - Recursos del proyecto productivo (D28). la CGR constató el retiro mediante firmas conjuntas de $8,6 millones correspondientes a la partida con destino a financiar el proyecto productivo SCUN 001</t>
    </r>
  </si>
  <si>
    <r>
      <rPr>
        <b/>
        <sz val="11"/>
        <color indexed="8"/>
        <rFont val="Arial Narrow"/>
        <family val="2"/>
      </rPr>
      <t>Hallazgo 42</t>
    </r>
    <r>
      <rPr>
        <sz val="11"/>
        <color indexed="8"/>
        <rFont val="Arial Narrow"/>
        <family val="2"/>
      </rPr>
      <t xml:space="preserve"> - Diferencias entre lo proyectado en el MUF y lo autorizado por el comité de compras. el Comité de compras, autorizó la adquisición de elementos y/o insumos sin que en la proyección financiera del proyecto se hubiera considerado la necesidad o conveniencia.</t>
    </r>
  </si>
  <si>
    <r>
      <rPr>
        <b/>
        <sz val="11"/>
        <color indexed="8"/>
        <rFont val="Arial Narrow"/>
        <family val="2"/>
      </rPr>
      <t xml:space="preserve">Hallazgo 79. </t>
    </r>
    <r>
      <rPr>
        <sz val="11"/>
        <color indexed="8"/>
        <rFont val="Arial Narrow"/>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Narrow"/>
        <family val="2"/>
      </rPr>
      <t xml:space="preserve"> </t>
    </r>
  </si>
  <si>
    <r>
      <rPr>
        <b/>
        <sz val="11"/>
        <color indexed="8"/>
        <rFont val="Arial Narrow"/>
        <family val="2"/>
      </rPr>
      <t>Hallazgo 43.</t>
    </r>
    <r>
      <rPr>
        <sz val="11"/>
        <color indexed="8"/>
        <rFont val="Arial Narrow"/>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</si>
  <si>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Narrow"/>
        <family val="2"/>
      </rPr>
      <t xml:space="preserve">Hallazgo 8. </t>
    </r>
    <r>
      <rPr>
        <sz val="11"/>
        <color indexed="8"/>
        <rFont val="Arial Narrow"/>
        <family val="2"/>
      </rPr>
      <t>Formatos de caracterización de inmuebles. Con respecto a los formatos de caracterización de inmuebles se evidenciò lo siguiente:Deficiencias en el levantamiento de la información de predios del Fondo Nacional Agrario en Bolívar, afectando el procesamiento de los formatos de caracterízaciòn de inmuebles considerando que la cláusula 7, Productos a entregar por parte la Universidad, del contrato interadministrativo No.00560 de 02/08/2012 suscrito con la Universidad Distrital Francisco José de Caldas, establece en el numeral 1,2, que la infomación sobre la caracterizaciòn del predio o parcela se recopilarà en el formato de caracterización.</t>
    </r>
  </si>
  <si>
    <r>
      <rPr>
        <b/>
        <sz val="11"/>
        <color indexed="8"/>
        <rFont val="Arial Narrow"/>
        <family val="2"/>
      </rPr>
      <t xml:space="preserve">Hallazgo 1. </t>
    </r>
    <r>
      <rPr>
        <sz val="11"/>
        <color indexed="8"/>
        <rFont val="Arial Narrow"/>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</si>
  <si>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Narrow"/>
        <family val="2"/>
      </rPr>
      <t>Hallazgo 3. (A).</t>
    </r>
    <r>
      <rPr>
        <sz val="11"/>
        <color indexed="8"/>
        <rFont val="Arial Narrow"/>
        <family val="2"/>
      </rPr>
      <t xml:space="preserve"> Avalùos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</si>
  <si>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Narrow"/>
        <family val="2"/>
      </rPr>
      <t xml:space="preserve">Hallazgo 23. </t>
    </r>
    <r>
      <rPr>
        <sz val="11"/>
        <color indexed="8"/>
        <rFont val="Arial Narrow"/>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</si>
  <si>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Narrow"/>
        <family val="2"/>
      </rPr>
      <t xml:space="preserve">Hallazgo 22. </t>
    </r>
    <r>
      <rPr>
        <sz val="11"/>
        <color indexed="8"/>
        <rFont val="Arial Narrow"/>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Narrow"/>
        <family val="2"/>
      </rPr>
      <t xml:space="preserve"> </t>
    </r>
  </si>
  <si>
    <r>
      <rPr>
        <b/>
        <sz val="11"/>
        <color indexed="8"/>
        <rFont val="Arial Narrow"/>
        <family val="2"/>
      </rPr>
      <t>Hallazgo 1.</t>
    </r>
    <r>
      <rPr>
        <sz val="11"/>
        <color indexed="8"/>
        <rFont val="Arial Narrow"/>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</si>
  <si>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Narrow"/>
        <family val="2"/>
      </rPr>
      <t>Hallazgo 2.</t>
    </r>
    <r>
      <rPr>
        <sz val="11"/>
        <color indexed="8"/>
        <rFont val="Arial Narrow"/>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</si>
  <si>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Narrow"/>
        <family val="2"/>
      </rPr>
      <t xml:space="preserve">Hallazgo 3. </t>
    </r>
    <r>
      <rPr>
        <sz val="11"/>
        <color indexed="8"/>
        <rFont val="Arial Narrow"/>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</si>
  <si>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Narrow"/>
        <family val="2"/>
      </rPr>
      <t xml:space="preserve">Hallazgo 4. </t>
    </r>
    <r>
      <rPr>
        <sz val="11"/>
        <color indexed="8"/>
        <rFont val="Arial Narrow"/>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Narrow"/>
        <family val="2"/>
      </rPr>
      <t>.</t>
    </r>
  </si>
  <si>
    <r>
      <rPr>
        <b/>
        <sz val="11"/>
        <color indexed="8"/>
        <rFont val="Arial Narrow"/>
        <family val="2"/>
      </rPr>
      <t>Hallazgo 5.</t>
    </r>
    <r>
      <rPr>
        <sz val="11"/>
        <color indexed="8"/>
        <rFont val="Arial Narrow"/>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</si>
  <si>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Narrow"/>
        <family val="2"/>
      </rPr>
      <t>Hallazgo 8.</t>
    </r>
    <r>
      <rPr>
        <sz val="11"/>
        <color indexed="8"/>
        <rFont val="Arial Narrow"/>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Narrow"/>
        <family val="2"/>
      </rPr>
      <t>.</t>
    </r>
  </si>
  <si>
    <r>
      <rPr>
        <b/>
        <sz val="11"/>
        <color indexed="8"/>
        <rFont val="Arial Narrow"/>
        <family val="2"/>
      </rPr>
      <t xml:space="preserve">Hallazgo 9.  </t>
    </r>
    <r>
      <rPr>
        <sz val="11"/>
        <color indexed="8"/>
        <rFont val="Arial Narrow"/>
        <family val="2"/>
      </rPr>
      <t>El INCODER ha incumplido los plazos legales para tramitar las solicitudes de constitución de ZRC.</t>
    </r>
  </si>
  <si>
    <r>
      <rPr>
        <b/>
        <sz val="11"/>
        <color indexed="8"/>
        <rFont val="Arial Narrow"/>
        <family val="2"/>
      </rPr>
      <t xml:space="preserve">Hallazgo 10. </t>
    </r>
    <r>
      <rPr>
        <sz val="11"/>
        <color indexed="8"/>
        <rFont val="Arial Narrow"/>
        <family val="2"/>
      </rPr>
      <t xml:space="preserve"> Luego de cerca de 20 años de expedida la Ley 160 de 1994, no se ha creado en el país ninguna ZDE adicional. </t>
    </r>
  </si>
  <si>
    <r>
      <rPr>
        <b/>
        <sz val="11"/>
        <color indexed="8"/>
        <rFont val="Arial Narrow"/>
        <family val="2"/>
      </rPr>
      <t xml:space="preserve">Hallazgo 11. </t>
    </r>
    <r>
      <rPr>
        <sz val="11"/>
        <color indexed="8"/>
        <rFont val="Arial Narrow"/>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</si>
  <si>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Narrow"/>
        <family val="2"/>
      </rPr>
      <t xml:space="preserve">Hallazgo 12. </t>
    </r>
    <r>
      <rPr>
        <sz val="11"/>
        <color indexed="8"/>
        <rFont val="Arial Narrow"/>
        <family val="2"/>
      </rPr>
      <t>La Corporación para el Desarrollo Sostenible del Norte y el Oriente Amazónico (CDA), no ha emitido el Plan Integrado de Manejo del Distrito de Manejo Integrado de los Recursos Naturales Renovables del Ariari Guayabero.</t>
    </r>
  </si>
  <si>
    <r>
      <rPr>
        <b/>
        <sz val="11"/>
        <color indexed="8"/>
        <rFont val="Arial Narrow"/>
        <family val="2"/>
      </rPr>
      <t xml:space="preserve">Hallazgo 1. (Casos Acumulación) - </t>
    </r>
    <r>
      <rPr>
        <sz val="11"/>
        <color indexed="8"/>
        <rFont val="Arial Narrow"/>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</si>
  <si>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Narrow"/>
        <family val="2"/>
      </rPr>
      <t xml:space="preserve">Hallazgo 2. (Casos Acumulación) </t>
    </r>
    <r>
      <rPr>
        <sz val="11"/>
        <color indexed="8"/>
        <rFont val="Arial Narrow"/>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</si>
  <si>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Narrow"/>
        <family val="2"/>
      </rPr>
      <t xml:space="preserve">Hallazgo 4. (Casos Acumulación) </t>
    </r>
    <r>
      <rPr>
        <sz val="11"/>
        <color indexed="8"/>
        <rFont val="Arial Narrow"/>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</si>
  <si>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Narrow"/>
        <family val="2"/>
      </rPr>
      <t xml:space="preserve">Hallazgo 5. (Casos Acumulación) - </t>
    </r>
    <r>
      <rPr>
        <sz val="11"/>
        <color indexed="8"/>
        <rFont val="Arial Narrow"/>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</si>
  <si>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rPr>
        <b/>
        <sz val="11"/>
        <color indexed="8"/>
        <rFont val="Arial Narrow"/>
        <family val="2"/>
      </rPr>
      <t xml:space="preserve">Hallazgo 15.  </t>
    </r>
    <r>
      <rPr>
        <sz val="11"/>
        <color indexed="8"/>
        <rFont val="Arial Narrow"/>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totialidad de los soportes de la gestión de la Entidad en cumplimiento de la Orden</t>
    </r>
  </si>
  <si>
    <r>
      <rPr>
        <b/>
        <sz val="11"/>
        <color indexed="8"/>
        <rFont val="Arial Narrow"/>
        <family val="2"/>
      </rPr>
      <t xml:space="preserve">Hallazgo  16. </t>
    </r>
    <r>
      <rPr>
        <sz val="11"/>
        <color indexed="8"/>
        <rFont val="Arial Narrow"/>
        <family val="2"/>
      </rPr>
      <t xml:space="preserve"> El Juzgado de Restitución de Tierras de Ibague, profirió sentencia el 25 de noviembre de 2013 donde ordena la restitución del predio "La Aurora". 
Revisada la carpeta correspondiente, se observa que este fue adjudicado mediante resolución 0568 de 8 de noviembre de 2012, es decir que el Instituto ya habia efectuado la adjudicación, antes de surtido el proceso de restitución por la UAEGRT.</t>
    </r>
  </si>
  <si>
    <r>
      <rPr>
        <b/>
        <sz val="11"/>
        <color indexed="8"/>
        <rFont val="Arial Narrow"/>
        <family val="2"/>
      </rPr>
      <t xml:space="preserve">Hallazgo 1. </t>
    </r>
    <r>
      <rPr>
        <sz val="11"/>
        <color indexed="8"/>
        <rFont val="Arial Narrow"/>
        <family val="2"/>
      </rPr>
      <t xml:space="preserve">Se encontró Resoluciones de Adjudicación de Predios Baldíos con su consecuente folio de matrícula inmobiliaria, que no se encuentran en la base de datos suministrada por el INCODER. </t>
    </r>
  </si>
  <si>
    <r>
      <rPr>
        <b/>
        <sz val="11"/>
        <color indexed="8"/>
        <rFont val="Arial Narrow"/>
        <family val="2"/>
      </rPr>
      <t xml:space="preserve">Hallazgo 4. </t>
    </r>
    <r>
      <rPr>
        <sz val="11"/>
        <color indexed="8"/>
        <rFont val="Arial Narrow"/>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</si>
  <si>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Narrow"/>
        <family val="2"/>
      </rPr>
      <t>Hallazgo 5.</t>
    </r>
    <r>
      <rPr>
        <sz val="11"/>
        <color indexed="8"/>
        <rFont val="Arial Narrow"/>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</si>
  <si>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Narrow"/>
        <family val="2"/>
      </rPr>
      <t xml:space="preserve">Hallazgo 6. </t>
    </r>
    <r>
      <rPr>
        <sz val="11"/>
        <color indexed="8"/>
        <rFont val="Arial Narrow"/>
        <family val="2"/>
      </rPr>
      <t xml:space="preserve">Solicitudes de Registro de Medida de Protección:Se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</si>
  <si>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r>
      <rPr>
        <b/>
        <sz val="11"/>
        <color indexed="8"/>
        <rFont val="Arial Narrow"/>
        <family val="2"/>
      </rPr>
      <t>Hallazgo 10</t>
    </r>
    <r>
      <rPr>
        <sz val="11"/>
        <color indexed="8"/>
        <rFont val="Arial Narrow"/>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</si>
  <si>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Narrow"/>
        <family val="2"/>
      </rPr>
      <t>Hallazgo 11:</t>
    </r>
    <r>
      <rPr>
        <sz val="11"/>
        <color indexed="8"/>
        <rFont val="Arial Narrow"/>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</si>
  <si>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Narrow"/>
        <family val="2"/>
      </rPr>
      <t>Hallazgo 11.</t>
    </r>
    <r>
      <rPr>
        <sz val="11"/>
        <color indexed="8"/>
        <rFont val="Arial Narrow"/>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</si>
  <si>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Narrow"/>
        <family val="2"/>
      </rPr>
      <t xml:space="preserve">Hallazgo 11. </t>
    </r>
    <r>
      <rPr>
        <sz val="11"/>
        <color indexed="8"/>
        <rFont val="Arial Narrow"/>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</si>
  <si>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Narrow"/>
        <family val="2"/>
      </rPr>
      <t>Hallazgo 11.</t>
    </r>
    <r>
      <rPr>
        <sz val="11"/>
        <color indexed="8"/>
        <rFont val="Arial Narrow"/>
        <family val="2"/>
      </rPr>
      <t xml:space="preserve"> En diciembre de 2007 el propietario del predio Los Esteros, FMI 236-39934 solicitó ante el INCODER el ingreso del predio al RUP, la cual fue tramitada tan solo en el año 2009.</t>
    </r>
  </si>
  <si>
    <r>
      <rPr>
        <b/>
        <sz val="11"/>
        <color indexed="8"/>
        <rFont val="Arial Narrow"/>
        <family val="2"/>
      </rPr>
      <t>Hallazgo 11- (MAPIRIPAN) Revocatoria</t>
    </r>
    <r>
      <rPr>
        <sz val="11"/>
        <color indexed="8"/>
        <rFont val="Arial Narrow"/>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Narrow"/>
        <family val="2"/>
      </rPr>
      <t xml:space="preserve">. </t>
    </r>
  </si>
  <si>
    <r>
      <rPr>
        <b/>
        <sz val="11"/>
        <color indexed="8"/>
        <rFont val="Arial Narrow"/>
        <family val="2"/>
      </rPr>
      <t xml:space="preserve">Hallazgo 12. </t>
    </r>
    <r>
      <rPr>
        <sz val="11"/>
        <color indexed="8"/>
        <rFont val="Arial Narrow"/>
        <family val="2"/>
      </rPr>
      <t xml:space="preserve"> Reubicación y compra de predios para el reasentamiento de la comunidad JIW en el Municipio de Mapiripán Meta. INCODER  y UARIV</t>
    </r>
  </si>
  <si>
    <r>
      <rPr>
        <b/>
        <sz val="11"/>
        <color indexed="8"/>
        <rFont val="Arial Narrow"/>
        <family val="2"/>
      </rPr>
      <t xml:space="preserve">Hallazgo 13. </t>
    </r>
    <r>
      <rPr>
        <sz val="11"/>
        <color indexed="8"/>
        <rFont val="Arial Narrow"/>
        <family val="2"/>
      </rPr>
      <t xml:space="preserve">Solicitud de Ampliación del Resguardo Caño Jabón- Comunidad Sikuani, Mapiripán (Meta). INCODER </t>
    </r>
  </si>
  <si>
    <r>
      <rPr>
        <b/>
        <sz val="11"/>
        <color indexed="8"/>
        <rFont val="Arial Narrow"/>
        <family val="2"/>
      </rPr>
      <t>Hallazgo 1.</t>
    </r>
    <r>
      <rPr>
        <sz val="11"/>
        <color indexed="8"/>
        <rFont val="Arial Narrow"/>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</si>
  <si>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Narrow"/>
        <family val="2"/>
      </rPr>
      <t xml:space="preserve">Hallazgo 2. </t>
    </r>
    <r>
      <rPr>
        <sz val="11"/>
        <color indexed="8"/>
        <rFont val="Arial Narrow"/>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</si>
  <si>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Narrow"/>
        <family val="2"/>
      </rPr>
      <t>Hallazgo 3.</t>
    </r>
    <r>
      <rPr>
        <sz val="11"/>
        <color indexed="8"/>
        <rFont val="Arial Narrow"/>
        <family val="2"/>
      </rPr>
      <t xml:space="preserve">  Se verificaron tres predios ubicados en el mcpio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</si>
  <si>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Narrow"/>
        <family val="2"/>
      </rPr>
      <t xml:space="preserve">Hallazgo 4.  </t>
    </r>
    <r>
      <rPr>
        <sz val="11"/>
        <color indexed="8"/>
        <rFont val="Arial Narrow"/>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</si>
  <si>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Narrow"/>
        <family val="2"/>
      </rPr>
      <t>Hallazgo 5.</t>
    </r>
    <r>
      <rPr>
        <sz val="11"/>
        <color indexed="8"/>
        <rFont val="Arial Narrow"/>
        <family val="2"/>
      </rPr>
      <t xml:space="preserve">  Se verificaron diez  predios ubicados en el mcpio de Pto Lopez - Meta, los cuales provienen de adjudicación de Baldíos y suman el área de 3104 has, sobrepasando la UAF que para esta zona se encuentra entre 680 a 920 has contraviniendo con la funcion expresa del parrafo 9 del art 72  Ley 160 /94, generando  detrimento en le patrimonio de la Nación en la cuantia de $6.694.093.980, ...</t>
    </r>
  </si>
  <si>
    <r>
      <rPr>
        <b/>
        <sz val="11"/>
        <color indexed="8"/>
        <rFont val="Arial Narrow"/>
        <family val="2"/>
      </rPr>
      <t xml:space="preserve">Hallazgo 6. </t>
    </r>
    <r>
      <rPr>
        <sz val="11"/>
        <color indexed="8"/>
        <rFont val="Arial Narrow"/>
        <family val="2"/>
      </rPr>
      <t xml:space="preserve"> Se verificaron tres predios ubicados en el mcpio de Pto Lopez - Meta, los cuales provienen de adjudicación de Baldíos y suman el área de 2953 has, sobrepasando la UAF que para esta zona se encuentra entre 680 a 920 has contraviniendo con la funcion expresa del parrafo 9 del art 72 Ley 160/94, generanndo un presunto detrimento en le patrimonio de la Nación en la cuantia de $5.678.100.875</t>
    </r>
  </si>
  <si>
    <r>
      <rPr>
        <b/>
        <sz val="11"/>
        <color indexed="8"/>
        <rFont val="Arial Narrow"/>
        <family val="2"/>
      </rPr>
      <t xml:space="preserve">Hallazgo 7. </t>
    </r>
    <r>
      <rPr>
        <sz val="11"/>
        <color indexed="8"/>
        <rFont val="Arial Narrow"/>
        <family val="2"/>
      </rPr>
      <t xml:space="preserve"> Se verificaron tres  predios ubicados en el mcpio de Pto Lopez - Meta, los cuales provienen de adjudicación de Baldíos y suman el área de 2550 has, sobrepasando la UAF que para esta zona se encuentra entre 680 a 920 has contraviniendo con la funcion expresa del parrafo 9 del art 72 Ley 160 /94, generanndo  detrimento en le patrimonio de la Nación en la cuantia de $723.320.600, ...</t>
    </r>
  </si>
  <si>
    <r>
      <rPr>
        <b/>
        <sz val="11"/>
        <color indexed="8"/>
        <rFont val="Arial Narrow"/>
        <family val="2"/>
      </rPr>
      <t xml:space="preserve">Hallazgo 8.  </t>
    </r>
    <r>
      <rPr>
        <sz val="11"/>
        <color indexed="8"/>
        <rFont val="Arial Narrow"/>
        <family val="2"/>
      </rPr>
      <t>Se verificaron cinco predios ubicados en los mcpos Sta Rosalia y la primavera (Vichada) los cuales provienen de adjudicación de Baldíos y suman el área de 6585 has sobrepasando la UAF que para esta zona se encuentra entre 946 y 1294 has contraviniendo con la funcion expresa del N° 9 del art 72  Ley 160/94, generando  detrimento en el patrimonio de la Nación en la cuantia de $758254000...</t>
    </r>
  </si>
  <si>
    <r>
      <rPr>
        <b/>
        <sz val="11"/>
        <color indexed="8"/>
        <rFont val="Arial Narrow"/>
        <family val="2"/>
      </rPr>
      <t>Hallazgo 17</t>
    </r>
    <r>
      <rPr>
        <sz val="11"/>
        <color indexed="8"/>
        <rFont val="Arial Narrow"/>
        <family val="2"/>
      </rPr>
      <t xml:space="preserve">.  Información Base de datos INCODER. La inscripción de un predio en el registro de tierras despojadas requiere de una serie de validaciones que debe efectuar la Unidad a través de las bases de datos de las entidades incolucradas en el proceso, perminitiendo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baldios de propiedad del estado, asi como la adjudicación de los mismos. </t>
    </r>
  </si>
  <si>
    <r>
      <rPr>
        <b/>
        <sz val="11"/>
        <color indexed="8"/>
        <rFont val="Arial Narrow"/>
        <family val="2"/>
      </rPr>
      <t>Hallazgo 1.</t>
    </r>
    <r>
      <rPr>
        <sz val="11"/>
        <color indexed="8"/>
        <rFont val="Arial Narrow"/>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</si>
  <si>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Narrow"/>
        <family val="2"/>
      </rPr>
      <t xml:space="preserve">Hallazgo 2. </t>
    </r>
    <r>
      <rPr>
        <sz val="11"/>
        <color indexed="8"/>
        <rFont val="Arial Narrow"/>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</si>
  <si>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Narrow"/>
        <family val="2"/>
      </rPr>
      <t xml:space="preserve">Hallazgo 4. </t>
    </r>
    <r>
      <rPr>
        <sz val="11"/>
        <color indexed="8"/>
        <rFont val="Arial Narrow"/>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</si>
  <si>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Narrow"/>
        <family val="2"/>
      </rPr>
      <t xml:space="preserve">Hallazgo 6. </t>
    </r>
    <r>
      <rPr>
        <sz val="11"/>
        <color indexed="8"/>
        <rFont val="Arial Narrow"/>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</si>
  <si>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Narrow"/>
        <family val="2"/>
      </rPr>
      <t>Hallazgo 7.</t>
    </r>
    <r>
      <rPr>
        <sz val="11"/>
        <color indexed="8"/>
        <rFont val="Arial Narrow"/>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</si>
  <si>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Narrow"/>
        <family val="2"/>
      </rPr>
      <t>Hallazgo 8.</t>
    </r>
    <r>
      <rPr>
        <sz val="11"/>
        <color indexed="8"/>
        <rFont val="Arial Narrow"/>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</si>
  <si>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Narrow"/>
        <family val="2"/>
      </rPr>
      <t xml:space="preserve">Hallazgo 9. </t>
    </r>
    <r>
      <rPr>
        <sz val="11"/>
        <color indexed="8"/>
        <rFont val="Arial Narrow"/>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</si>
  <si>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Narrow"/>
        <family val="2"/>
      </rPr>
      <t xml:space="preserve">Hallazgo 10. </t>
    </r>
    <r>
      <rPr>
        <sz val="11"/>
        <color indexed="8"/>
        <rFont val="Arial Narrow"/>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</si>
  <si>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Narrow"/>
        <family val="2"/>
      </rPr>
      <t xml:space="preserve">Hallazgo 14. </t>
    </r>
    <r>
      <rPr>
        <sz val="11"/>
        <color indexed="8"/>
        <rFont val="Arial Narrow"/>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</si>
  <si>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Narrow"/>
        <family val="2"/>
      </rPr>
      <t xml:space="preserve">Hallazgo 15. </t>
    </r>
    <r>
      <rPr>
        <sz val="11"/>
        <color indexed="8"/>
        <rFont val="Arial Narrow"/>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</si>
  <si>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r>
      <rPr>
        <b/>
        <sz val="11"/>
        <color indexed="8"/>
        <rFont val="Arial Narrow"/>
        <family val="2"/>
      </rPr>
      <t>Hallazgo 21.</t>
    </r>
    <r>
      <rPr>
        <sz val="11"/>
        <color indexed="8"/>
        <rFont val="Arial Narrow"/>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</si>
  <si>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Narrow"/>
        <family val="2"/>
      </rPr>
      <t>Hallazgo 22</t>
    </r>
    <r>
      <rPr>
        <sz val="11"/>
        <color indexed="8"/>
        <rFont val="Arial Narrow"/>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</si>
  <si>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Narrow"/>
        <family val="2"/>
      </rPr>
      <t>Hallazgo 24.</t>
    </r>
    <r>
      <rPr>
        <sz val="11"/>
        <color indexed="8"/>
        <rFont val="Arial Narrow"/>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</si>
  <si>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Narrow"/>
        <family val="2"/>
      </rPr>
      <t xml:space="preserve">Hallazgo 25. </t>
    </r>
    <r>
      <rPr>
        <sz val="11"/>
        <color indexed="8"/>
        <rFont val="Arial Narrow"/>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</si>
  <si>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Narrow"/>
        <family val="2"/>
      </rPr>
      <t>Hallazgo 27.</t>
    </r>
    <r>
      <rPr>
        <sz val="11"/>
        <color indexed="8"/>
        <rFont val="Arial Narrow"/>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</si>
  <si>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Narrow"/>
        <family val="2"/>
      </rPr>
      <t xml:space="preserve">Hallazgo 28. </t>
    </r>
    <r>
      <rPr>
        <sz val="11"/>
        <color indexed="8"/>
        <rFont val="Arial Narrow"/>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</si>
  <si>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Narrow"/>
        <family val="2"/>
      </rPr>
      <t xml:space="preserve">Hallazgo 30. </t>
    </r>
    <r>
      <rPr>
        <sz val="11"/>
        <color indexed="8"/>
        <rFont val="Arial Narrow"/>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</si>
  <si>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Narrow"/>
        <family val="2"/>
      </rPr>
      <t>Hallazgo 33.</t>
    </r>
    <r>
      <rPr>
        <sz val="11"/>
        <color indexed="8"/>
        <rFont val="Arial Narrow"/>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</si>
  <si>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color indexed="8"/>
        <rFont val="Arial Narrow"/>
        <family val="2"/>
      </rPr>
      <t xml:space="preserve">Hallazgo 37. </t>
    </r>
    <r>
      <rPr>
        <sz val="11"/>
        <color indexed="8"/>
        <rFont val="Arial Narrow"/>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</si>
  <si>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rPr>
        <b/>
        <sz val="11"/>
        <color indexed="8"/>
        <rFont val="Arial Narrow"/>
        <family val="2"/>
      </rPr>
      <t>Hallazgo 1.</t>
    </r>
    <r>
      <rPr>
        <sz val="11"/>
        <color indexed="8"/>
        <rFont val="Arial Narrow"/>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</si>
  <si>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Narrow"/>
        <family val="2"/>
      </rPr>
      <t xml:space="preserve">Hallazgo 2. </t>
    </r>
    <r>
      <rPr>
        <sz val="11"/>
        <color indexed="8"/>
        <rFont val="Arial Narrow"/>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</si>
  <si>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Narrow"/>
        <family val="2"/>
      </rPr>
      <t xml:space="preserve">Hallazgo 3. </t>
    </r>
    <r>
      <rPr>
        <sz val="11"/>
        <color indexed="8"/>
        <rFont val="Arial Narrow"/>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</si>
  <si>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rPr>
        <b/>
        <sz val="11"/>
        <color indexed="8"/>
        <rFont val="Arial Narrow"/>
        <family val="2"/>
      </rPr>
      <t xml:space="preserve">Hallazgo 2. </t>
    </r>
    <r>
      <rPr>
        <sz val="11"/>
        <color indexed="8"/>
        <rFont val="Arial Narrow"/>
        <family val="2"/>
      </rPr>
      <t>Acumulación de terrenos baldíos por parte de particulares a partir de actualizaciones de área sin el lleno de requisitos. Hallazgo dirigido a la Superintentendencia de Notariado y Registro</t>
    </r>
  </si>
  <si>
    <r>
      <rPr>
        <b/>
        <sz val="11"/>
        <color indexed="8"/>
        <rFont val="Arial Narrow"/>
        <family val="2"/>
      </rPr>
      <t xml:space="preserve">Hallazgo 3. </t>
    </r>
    <r>
      <rPr>
        <sz val="11"/>
        <color indexed="8"/>
        <rFont val="Arial Narrow"/>
        <family val="2"/>
      </rPr>
      <t>Deficiente gestión jurídica del INCODER en la recuperación de los terrenos baldíos acumulados irregularmente por particulares.</t>
    </r>
  </si>
  <si>
    <r>
      <rPr>
        <b/>
        <sz val="11"/>
        <color theme="1"/>
        <rFont val="Arial Narrow"/>
        <family val="2"/>
      </rPr>
      <t xml:space="preserve">Hallazgo 1. </t>
    </r>
    <r>
      <rPr>
        <sz val="11"/>
        <color theme="1"/>
        <rFont val="Arial Narrow"/>
        <family val="2"/>
      </rPr>
      <t>GESTION PROYECTO ADQUISICIÓN DE TIERRAS.  Para la vigencia 2012 el INCODER apropió recursos del presupuesto asignado, por valor de $8,000 miilones, para el proy+E106:E175ecto de "Adquisición de Tierras a Comunidades Indígenas del Cauca - Decreto 982 de 1999". Para su ejecución, el INCODER trasladó en dicha vigencia $7,220,8 millones al Convenio No.789 de 2011...</t>
    </r>
  </si>
  <si>
    <r>
      <rPr>
        <b/>
        <sz val="11"/>
        <color indexed="8"/>
        <rFont val="Arial Narrow"/>
        <family val="2"/>
      </rPr>
      <t>Hallazgo 2.</t>
    </r>
    <r>
      <rPr>
        <sz val="11"/>
        <color indexed="8"/>
        <rFont val="Arial Narrow"/>
        <family val="2"/>
      </rPr>
      <t xml:space="preserve"> TITULACION DE PREDIOS ADQUIRIDOS A RESGUARDOS INDÍGENAS DEL CAUCA.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</si>
  <si>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Narrow"/>
        <family val="2"/>
      </rPr>
      <t>Hallazgo  3.</t>
    </r>
    <r>
      <rPr>
        <sz val="11"/>
        <color indexed="8"/>
        <rFont val="Arial Narrow"/>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</si>
  <si>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Narrow"/>
        <family val="2"/>
      </rPr>
      <t>Hallazgo 4. COMPROMISOS ACTA 21 DE NOVIEMBRE DE 2009</t>
    </r>
    <r>
      <rPr>
        <sz val="11"/>
        <color indexed="8"/>
        <rFont val="Arial Narrow"/>
        <family val="2"/>
      </rPr>
      <t>. En el acta operativa derivada del Decreto 982 de 1999, de fecha 21 de noviembre de 2009, el INCODER  se comprometió con el CRIC a destinar recursos necesarios y suficientes para adelantar los estudios socieconómicos que permitieran constituir y/o ampliar los Resguardos a 27 comunidades Indígenas...</t>
    </r>
  </si>
  <si>
    <r>
      <rPr>
        <b/>
        <sz val="11"/>
        <color indexed="8"/>
        <rFont val="Arial Narrow"/>
        <family val="2"/>
      </rPr>
      <t>Hallazgo  5. GESTION DOCUMENTAL</t>
    </r>
    <r>
      <rPr>
        <sz val="11"/>
        <color indexed="8"/>
        <rFont val="Arial Narrow"/>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</si>
  <si>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Narrow"/>
        <family val="2"/>
      </rPr>
      <t>Hallazgo 6. CONTRATOS DE PRESTACION DE SERVICIOS PROFESIONALES</t>
    </r>
    <r>
      <rPr>
        <sz val="11"/>
        <color indexed="8"/>
        <rFont val="Arial Narrow"/>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</si>
  <si>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Narrow"/>
        <family val="2"/>
      </rPr>
      <t>Hallazgo 7.  GIRO DE LOS RECURSOS CONVENIO 789 DE 2011.</t>
    </r>
    <r>
      <rPr>
        <sz val="11"/>
        <color indexed="8"/>
        <rFont val="Arial Narrow"/>
        <family val="2"/>
      </rPr>
      <t xml:space="preserve"> Para el convenio interadministrativo No.789 de 2011, suscrito con el Banco Agrario, con un valor inicial de $32,263,000,000, se realziaron dos adiciones en valor, forma y traslado de recurso. La primera de ellas, sin fecha, lo modifica en los siguientes términos:...</t>
    </r>
  </si>
  <si>
    <r>
      <rPr>
        <b/>
        <sz val="11"/>
        <color indexed="8"/>
        <rFont val="Arial Narrow"/>
        <family val="2"/>
      </rPr>
      <t>Hallazgo 8. LIQUIDACION CONVENIO No.553 DE 2012</t>
    </r>
    <r>
      <rPr>
        <sz val="11"/>
        <color indexed="8"/>
        <rFont val="Arial Narrow"/>
        <family val="2"/>
      </rPr>
      <t>. El INCODER suscribió el Convenio 553 del 30 de Julio de 2012, con la Universidad Javeriana, cuyo objeto consistió en "Aunar recursos técnicos, administrativos, financieros y humanos para desarrollar un estudio de caracterización de derchos, posesión y aspiraciones territoriales étnicas en los Departamentos ...</t>
    </r>
  </si>
  <si>
    <r>
      <rPr>
        <b/>
        <sz val="11"/>
        <color indexed="8"/>
        <rFont val="Arial Narrow"/>
        <family val="2"/>
      </rPr>
      <t xml:space="preserve">Hallazgo 1. </t>
    </r>
    <r>
      <rPr>
        <sz val="11"/>
        <color indexed="8"/>
        <rFont val="Arial Narrow"/>
        <family val="2"/>
      </rPr>
      <t xml:space="preserve">Informes de supervisión y contratistas contratos de prestación de servicios 020, 022, 029, 035, 036, 037, 052, 069, 103,107, 108 y 150 de 2016 </t>
    </r>
  </si>
  <si>
    <r>
      <rPr>
        <b/>
        <sz val="11"/>
        <color indexed="8"/>
        <rFont val="Arial Narrow"/>
        <family val="2"/>
      </rPr>
      <t xml:space="preserve">Hallazgo 2. </t>
    </r>
    <r>
      <rPr>
        <sz val="11"/>
        <color indexed="8"/>
        <rFont val="Arial Narrow"/>
        <family val="2"/>
      </rPr>
      <t>Soportabilidad contable gastos operativos convenio 137 de 2016.</t>
    </r>
  </si>
  <si>
    <r>
      <rPr>
        <b/>
        <sz val="11"/>
        <color indexed="8"/>
        <rFont val="Arial Narrow"/>
        <family val="2"/>
      </rPr>
      <t xml:space="preserve">Hallazgo 3. </t>
    </r>
    <r>
      <rPr>
        <sz val="11"/>
        <color indexed="8"/>
        <rFont val="Arial Narrow"/>
        <family val="2"/>
      </rPr>
      <t xml:space="preserve">Acciones de mejora gestión archivística. </t>
    </r>
  </si>
  <si>
    <r>
      <rPr>
        <b/>
        <sz val="11"/>
        <color indexed="8"/>
        <rFont val="Arial Narrow"/>
        <family val="2"/>
      </rPr>
      <t>Hallazgo 2.</t>
    </r>
    <r>
      <rPr>
        <sz val="11"/>
        <color indexed="8"/>
        <rFont val="Arial Narrow"/>
        <family val="2"/>
      </rPr>
      <t xml:space="preserve"> Soportabilidad contable gastos operativos convenio 137 de 2016.</t>
    </r>
  </si>
  <si>
    <r>
      <rPr>
        <b/>
        <sz val="11"/>
        <color indexed="8"/>
        <rFont val="Arial Narrow"/>
        <family val="2"/>
      </rPr>
      <t>Hallazgo 3.</t>
    </r>
    <r>
      <rPr>
        <sz val="11"/>
        <color indexed="8"/>
        <rFont val="Arial Narrow"/>
        <family val="2"/>
      </rPr>
      <t xml:space="preserve"> Acciones de mejora gestión archivística. </t>
    </r>
  </si>
  <si>
    <r>
      <rPr>
        <b/>
        <sz val="11"/>
        <color indexed="8"/>
        <rFont val="Arial Narrow"/>
        <family val="2"/>
      </rPr>
      <t xml:space="preserve">Hallazgo  4. </t>
    </r>
    <r>
      <rPr>
        <sz val="11"/>
        <color indexed="8"/>
        <rFont val="Arial Narrow"/>
        <family val="2"/>
      </rPr>
      <t>Contrato de suministros 406.2016 – requisitos de pago (D1)</t>
    </r>
  </si>
  <si>
    <r>
      <rPr>
        <b/>
        <sz val="11"/>
        <color indexed="8"/>
        <rFont val="Arial Narrow"/>
        <family val="2"/>
      </rPr>
      <t xml:space="preserve">Hallazgo 5. </t>
    </r>
    <r>
      <rPr>
        <sz val="11"/>
        <color indexed="8"/>
        <rFont val="Arial Narrow"/>
        <family val="2"/>
      </rPr>
      <t xml:space="preserve">Soportes de ejecución convenios en gasto público social. </t>
    </r>
  </si>
  <si>
    <r>
      <rPr>
        <b/>
        <sz val="11"/>
        <color indexed="8"/>
        <rFont val="Arial Narrow"/>
        <family val="2"/>
      </rPr>
      <t xml:space="preserve">Hallazgo 6. </t>
    </r>
    <r>
      <rPr>
        <sz val="11"/>
        <color indexed="8"/>
        <rFont val="Arial Narrow"/>
        <family val="2"/>
      </rPr>
      <t xml:space="preserve">Contabilización iniciativas comunitarias </t>
    </r>
  </si>
  <si>
    <r>
      <rPr>
        <b/>
        <sz val="11"/>
        <color indexed="8"/>
        <rFont val="Arial Narrow"/>
        <family val="2"/>
      </rPr>
      <t xml:space="preserve">Hallazgo 7.  </t>
    </r>
    <r>
      <rPr>
        <sz val="11"/>
        <color indexed="8"/>
        <rFont val="Arial Narrow"/>
        <family val="2"/>
      </rPr>
      <t xml:space="preserve">Recursos recibidos en cuentas controladas </t>
    </r>
  </si>
  <si>
    <r>
      <rPr>
        <b/>
        <sz val="11"/>
        <color indexed="8"/>
        <rFont val="Arial Narrow"/>
        <family val="2"/>
      </rPr>
      <t xml:space="preserve">Hallazgo 8.  </t>
    </r>
    <r>
      <rPr>
        <sz val="11"/>
        <color indexed="8"/>
        <rFont val="Arial Narrow"/>
        <family val="2"/>
      </rPr>
      <t>Registro inventario predios Fondo Nacional Agrario.</t>
    </r>
  </si>
  <si>
    <r>
      <rPr>
        <b/>
        <sz val="11"/>
        <color rgb="FF000000"/>
        <rFont val="Arial Narrow"/>
        <family val="2"/>
      </rPr>
      <t xml:space="preserve">Hallazgo  10. </t>
    </r>
    <r>
      <rPr>
        <sz val="11"/>
        <color rgb="FF000000"/>
        <rFont val="Arial Narrow"/>
        <family val="2"/>
      </rPr>
      <t xml:space="preserve">Rubros presupuestales de funcionamiento e inversión (D2).  </t>
    </r>
  </si>
  <si>
    <r>
      <rPr>
        <b/>
        <sz val="11"/>
        <color rgb="FF000000"/>
        <rFont val="Arial Narrow"/>
        <family val="2"/>
      </rPr>
      <t xml:space="preserve">Hallazgo  11. </t>
    </r>
    <r>
      <rPr>
        <sz val="11"/>
        <color rgb="FF000000"/>
        <rFont val="Arial Narrow"/>
        <family val="2"/>
      </rPr>
      <t>Convenio 112 de 2016 principio de especialidad</t>
    </r>
  </si>
  <si>
    <r>
      <rPr>
        <b/>
        <sz val="11"/>
        <color rgb="FF000000"/>
        <rFont val="Arial Narrow"/>
        <family val="2"/>
      </rPr>
      <t>Hallazgo  12.</t>
    </r>
    <r>
      <rPr>
        <sz val="11"/>
        <color rgb="FF000000"/>
        <rFont val="Arial Narrow"/>
        <family val="2"/>
      </rPr>
      <t xml:space="preserve"> Cuentas por pagar como reservas presupuestales </t>
    </r>
  </si>
  <si>
    <r>
      <rPr>
        <b/>
        <sz val="11"/>
        <color rgb="FF000000"/>
        <rFont val="Arial Narrow"/>
        <family val="2"/>
      </rPr>
      <t>Hallazgo  13.</t>
    </r>
    <r>
      <rPr>
        <sz val="11"/>
        <color rgb="FF000000"/>
        <rFont val="Arial Narrow"/>
        <family val="2"/>
      </rPr>
      <t xml:space="preserve"> Cuentas por pagar subsidios (D3)         </t>
    </r>
  </si>
  <si>
    <r>
      <rPr>
        <b/>
        <sz val="11"/>
        <color indexed="8"/>
        <rFont val="Arial Narrow"/>
        <family val="2"/>
      </rPr>
      <t>Hallazgo  14.</t>
    </r>
    <r>
      <rPr>
        <sz val="11"/>
        <color indexed="8"/>
        <rFont val="Arial Narrow"/>
        <family val="2"/>
      </rPr>
      <t xml:space="preserve"> Cooperantes y operadores iniciativas comunitarias
</t>
    </r>
  </si>
  <si>
    <r>
      <rPr>
        <b/>
        <sz val="11"/>
        <color rgb="FF000000"/>
        <rFont val="Arial Narrow"/>
        <family val="2"/>
      </rPr>
      <t>Hallazgo  15.</t>
    </r>
    <r>
      <rPr>
        <sz val="11"/>
        <color rgb="FF000000"/>
        <rFont val="Arial Narrow"/>
        <family val="2"/>
      </rPr>
      <t xml:space="preserve"> Componente gastos notariales y registro predio “No hay como Dios”.</t>
    </r>
  </si>
  <si>
    <r>
      <rPr>
        <b/>
        <sz val="11"/>
        <color rgb="FF000000"/>
        <rFont val="Arial Narrow"/>
        <family val="2"/>
      </rPr>
      <t xml:space="preserve">Hallazgo  16. </t>
    </r>
    <r>
      <rPr>
        <sz val="11"/>
        <color rgb="FF000000"/>
        <rFont val="Arial Narrow"/>
        <family val="2"/>
      </rPr>
      <t xml:space="preserve">Proveedor iniciativas comunitarias resoluciones 305 y 306 de 2016. Nuquí </t>
    </r>
  </si>
  <si>
    <r>
      <rPr>
        <b/>
        <sz val="11"/>
        <color rgb="FF000000"/>
        <rFont val="Arial Narrow"/>
        <family val="2"/>
      </rPr>
      <t xml:space="preserve">Hallazgo  17. </t>
    </r>
    <r>
      <rPr>
        <sz val="11"/>
        <color rgb="FF000000"/>
        <rFont val="Arial Narrow"/>
        <family val="2"/>
      </rPr>
      <t xml:space="preserve">Evaluación de los proyectos de las iniciativas comunitarias resoluciones 305 y 306 de 2016 Nuquí </t>
    </r>
  </si>
  <si>
    <r>
      <rPr>
        <b/>
        <sz val="11"/>
        <color rgb="FF000000"/>
        <rFont val="Arial Narrow"/>
        <family val="2"/>
      </rPr>
      <t xml:space="preserve">Hallazgo  18. </t>
    </r>
    <r>
      <rPr>
        <sz val="11"/>
        <color rgb="FF000000"/>
        <rFont val="Arial Narrow"/>
        <family val="2"/>
      </rPr>
      <t>Necesidad contractual contrato 448 de 2016 (D4)</t>
    </r>
  </si>
  <si>
    <r>
      <rPr>
        <b/>
        <sz val="11"/>
        <color indexed="8"/>
        <rFont val="Arial Narrow"/>
        <family val="2"/>
      </rPr>
      <t xml:space="preserve">Hallazgo 8. </t>
    </r>
    <r>
      <rPr>
        <sz val="11"/>
        <color theme="1"/>
        <rFont val="Arial Narrow"/>
        <family val="2"/>
      </rPr>
      <t xml:space="preserve"> Régimen Jurídico Aplicable al Convenio ANT–ONU (UNODC) A) (D1) Para la CGR el propósito de la celebración del convenio está enfocado a realizar funciones propias de la ANT, como ejecutora de la política nacional de administración de tierras de la Nación, partiendo de un errado supuesto jurídico. Por lo anterior, considera la CGR que esta situación no se enmarca en lo est</t>
    </r>
  </si>
  <si>
    <r>
      <rPr>
        <b/>
        <sz val="11"/>
        <color indexed="8"/>
        <rFont val="Arial Narrow"/>
        <family val="2"/>
      </rPr>
      <t>Hallazgo 1</t>
    </r>
    <r>
      <rPr>
        <sz val="11"/>
        <color theme="1"/>
        <rFont val="Arial Narrow"/>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</si>
  <si>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Narrow"/>
        <family val="2"/>
      </rPr>
      <t xml:space="preserve">Hallazgo 2. </t>
    </r>
    <r>
      <rPr>
        <sz val="11"/>
        <color theme="1"/>
        <rFont val="Arial Narrow"/>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</si>
  <si>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Narrow"/>
        <family val="2"/>
      </rPr>
      <t xml:space="preserve">Hallazgo 3. </t>
    </r>
    <r>
      <rPr>
        <sz val="11"/>
        <color theme="1"/>
        <rFont val="Arial Narrow"/>
        <family val="2"/>
      </rPr>
      <t xml:space="preserve"> Rechazo de Subsidio SIRA Al revisar la 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t>
    </r>
  </si>
  <si>
    <r>
      <rPr>
        <b/>
        <sz val="11"/>
        <color indexed="8"/>
        <rFont val="Arial Narrow"/>
        <family val="2"/>
      </rPr>
      <t xml:space="preserve">Hallazgo 4. </t>
    </r>
    <r>
      <rPr>
        <sz val="11"/>
        <color theme="1"/>
        <rFont val="Arial Narrow"/>
        <family val="2"/>
      </rPr>
      <t>Organización archivística soportes de reservas presupuestales.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t>
    </r>
  </si>
  <si>
    <r>
      <rPr>
        <b/>
        <sz val="11"/>
        <color indexed="8"/>
        <rFont val="Arial Narrow"/>
        <family val="2"/>
      </rPr>
      <t xml:space="preserve">Hallazgo 5. </t>
    </r>
    <r>
      <rPr>
        <sz val="11"/>
        <color theme="1"/>
        <rFont val="Arial Narrow"/>
        <family val="2"/>
      </rPr>
      <t>Ejecución presupuestal contratos 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
    </r>
  </si>
  <si>
    <r>
      <rPr>
        <b/>
        <sz val="11"/>
        <color indexed="8"/>
        <rFont val="Arial Narrow"/>
        <family val="2"/>
      </rPr>
      <t xml:space="preserve">Hallazgo 6. </t>
    </r>
    <r>
      <rPr>
        <sz val="11"/>
        <color theme="1"/>
        <rFont val="Arial Narrow"/>
        <family val="2"/>
      </rPr>
      <t>Presentación Informes Técnicos El numeral 12 de la cláusula segunda del Convenio de Asociación ACDI/VOCA No. 528 del 28 de marzo de 2017, estableció la obligación de elaborar y presentar al Comité Técnico Operativo del Convenio para su revisión, informes técnicos mensuales.  Revisado el convenio No. 528 cuyo objeto fue, “formular e implementar acciones conjuntas orienta</t>
    </r>
  </si>
  <si>
    <r>
      <rPr>
        <b/>
        <sz val="11"/>
        <color indexed="8"/>
        <rFont val="Arial Narrow"/>
        <family val="2"/>
      </rPr>
      <t xml:space="preserve">Hallazgo 7. </t>
    </r>
    <r>
      <rPr>
        <sz val="11"/>
        <color theme="1"/>
        <rFont val="Arial Narrow"/>
        <family val="2"/>
      </rPr>
      <t>Reuniones Comité Técnico Operativo La cláusula tercera del Convenio de Asociación ACDI/VOCA No. 528 del 28 de marzo de 2017 estableció que, “el Comité Técnico Operativo se reunirá una vez al mes o por convocatoria extraordinaria de sus miembros o del supervisor, para revisar el estado del avance, logros, retos y dificultades del convenio. Las reuniones del Comité Técnico</t>
    </r>
  </si>
  <si>
    <t>Hallazgo 1. Inconsistencias en los informes de los contratistas (A)</t>
  </si>
  <si>
    <t>Hallazgo 2. Ausencia de medios de verificación en la entrega de productos en contratos de prestación de servicios. (A) (D)</t>
  </si>
  <si>
    <r>
      <rPr>
        <b/>
        <sz val="11"/>
        <color indexed="8"/>
        <rFont val="Arial Narrow"/>
        <family val="2"/>
      </rPr>
      <t xml:space="preserve">Hallazgo 6. </t>
    </r>
    <r>
      <rPr>
        <sz val="11"/>
        <color indexed="8"/>
        <rFont val="Arial Narrow"/>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</si>
  <si>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Narrow"/>
        <family val="2"/>
      </rPr>
      <t>Hallazgo 1.</t>
    </r>
    <r>
      <rPr>
        <sz val="11"/>
        <color indexed="8"/>
        <rFont val="Arial Narrow"/>
        <family val="2"/>
      </rPr>
      <t xml:space="preserve"> Diferencias entre registros contables de predios del Fondo Nacional Agrario en los estados financieros de la ANT y actas de entrega del INCODER</t>
    </r>
  </si>
  <si>
    <r>
      <rPr>
        <b/>
        <sz val="11"/>
        <color indexed="8"/>
        <rFont val="Arial Narrow"/>
        <family val="2"/>
      </rPr>
      <t xml:space="preserve">Hallazgo 4. </t>
    </r>
    <r>
      <rPr>
        <sz val="11"/>
        <color indexed="8"/>
        <rFont val="Arial Narrow"/>
        <family val="2"/>
      </rPr>
      <t>Contabilización en cero ($0) de predios del Fondo Nacional Agrario en los estados financieros de la ANT. cuando. en realidad. su valor era positivo.</t>
    </r>
  </si>
  <si>
    <r>
      <rPr>
        <b/>
        <sz val="11"/>
        <color indexed="8"/>
        <rFont val="Arial Narrow"/>
        <family val="2"/>
      </rPr>
      <t>Hallazgo 11.</t>
    </r>
    <r>
      <rPr>
        <sz val="11"/>
        <color indexed="8"/>
        <rFont val="Arial Narrow"/>
        <family val="2"/>
      </rPr>
      <t xml:space="preserve"> Inclusión de cláusula en los contratos de arrendamiento de Islas del Rosario y San Bernardo contrarias al ordenamiento Jurídico (El Consejo de Estado declaró nulo el Inciso primero del Artículo 9. La Corte Constitucional declara como un derecho fundamental "la administración de justicia").</t>
    </r>
  </si>
  <si>
    <r>
      <rPr>
        <b/>
        <sz val="11"/>
        <color indexed="8"/>
        <rFont val="Arial Narrow"/>
        <family val="2"/>
      </rPr>
      <t xml:space="preserve">Hallazgo 13. </t>
    </r>
    <r>
      <rPr>
        <sz val="11"/>
        <color indexed="8"/>
        <rFont val="Arial Narrow"/>
        <family val="2"/>
      </rPr>
      <t>Deficiencias del liquidador en la gestión de cartera derivada de Contratos de arrendamiento de Islas del Rosario y San Bernardo</t>
    </r>
  </si>
  <si>
    <r>
      <rPr>
        <b/>
        <sz val="11"/>
        <color indexed="8"/>
        <rFont val="Arial Narrow"/>
        <family val="2"/>
      </rPr>
      <t>Hallazgo 15.</t>
    </r>
    <r>
      <rPr>
        <sz val="11"/>
        <color indexed="8"/>
        <rFont val="Arial Narrow"/>
        <family val="2"/>
      </rPr>
      <t xml:space="preserve"> Deficiencias en la protección de la diversidad e integridad del ambiente en Islas del Rosario y San Bernardo que ha acarreado daño ambiental. transgrediendo los principios de Prevención y Precaución a raíz de la suscripción de contratos de arrendamiento en Islas del Rosario.</t>
    </r>
  </si>
  <si>
    <r>
      <rPr>
        <b/>
        <sz val="11"/>
        <color indexed="8"/>
        <rFont val="Arial Narrow"/>
        <family val="2"/>
      </rPr>
      <t xml:space="preserve">Hallazgo 1. Implementación de Indicadores. </t>
    </r>
    <r>
      <rPr>
        <sz val="11"/>
        <color indexed="8"/>
        <rFont val="Arial Narrow"/>
        <family val="2"/>
      </rPr>
      <t>Se evidencio que solamente se formulan indicadores de eficacia y eficiencia falta la implementación y medición de los indicadores de economía, equidad y valoración de los costos ambientales</t>
    </r>
  </si>
  <si>
    <r>
      <rPr>
        <b/>
        <sz val="11"/>
        <color indexed="8"/>
        <rFont val="Arial Narrow"/>
        <family val="2"/>
      </rPr>
      <t>Hallazgo 30.</t>
    </r>
    <r>
      <rPr>
        <sz val="11"/>
        <color indexed="8"/>
        <rFont val="Arial Narrow"/>
        <family val="2"/>
      </rPr>
      <t xml:space="preserve"> (A). El avance en las metas físicas proyectadas para la vigencia 2013, es deficiente, afectandose el cumplimiento de los objetivos sociales de ordenamiento productivo que se pretenden con el proyecto.</t>
    </r>
    <r>
      <rPr>
        <b/>
        <sz val="11"/>
        <color indexed="8"/>
        <rFont val="Arial Narrow"/>
        <family val="2"/>
      </rPr>
      <t xml:space="preserve"> </t>
    </r>
  </si>
  <si>
    <r>
      <rPr>
        <b/>
        <sz val="11"/>
        <color indexed="8"/>
        <rFont val="Arial Narrow"/>
        <family val="2"/>
      </rPr>
      <t xml:space="preserve">Hallazgo 31. </t>
    </r>
    <r>
      <rPr>
        <sz val="11"/>
        <color indexed="8"/>
        <rFont val="Arial Narrow"/>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</si>
  <si>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Narrow"/>
        <family val="2"/>
      </rPr>
      <t>Hallazgo 35.</t>
    </r>
    <r>
      <rPr>
        <sz val="11"/>
        <color indexed="8"/>
        <rFont val="Arial Narrow"/>
        <family val="2"/>
      </rPr>
      <t xml:space="preserve"> Base de Datos Sistema de Informacion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</si>
  <si>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Narrow"/>
        <family val="2"/>
      </rPr>
      <t>Hallazgo 73.</t>
    </r>
    <r>
      <rPr>
        <sz val="11"/>
        <color indexed="8"/>
        <rFont val="Arial Narrow"/>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cumplimeinto de los requisitos legales por no haberse recibido el el servicio contratado,</t>
    </r>
  </si>
  <si>
    <r>
      <rPr>
        <b/>
        <sz val="11"/>
        <color indexed="8"/>
        <rFont val="Arial Narrow"/>
        <family val="2"/>
      </rPr>
      <t>Hallazgo 69.</t>
    </r>
    <r>
      <rPr>
        <sz val="11"/>
        <color indexed="8"/>
        <rFont val="Arial Narrow"/>
        <family val="2"/>
      </rPr>
      <t xml:space="preserve">  Inventario Fondo Nacional Agrario.
La entidad no ha realizado la depuración de los inventarios por secionales a pesar de que estos se entregaron en la vigencia 2012 y en el 2013, no se realizó la depuración debida, por lo tanto esta cuenta presenta incertidumbre $101.402.6 millones valor registrado en predios no aptos.</t>
    </r>
  </si>
  <si>
    <r>
      <rPr>
        <b/>
        <sz val="11"/>
        <color indexed="8"/>
        <rFont val="Arial Narrow"/>
        <family val="2"/>
      </rPr>
      <t>Hallazgo 21.</t>
    </r>
    <r>
      <rPr>
        <sz val="11"/>
        <color indexed="8"/>
        <rFont val="Arial Narrow"/>
        <family val="2"/>
      </rPr>
      <t xml:space="preserve"> El INCODER no efectuó el desembolso de los subsidios a los beneficiarios de los proyectos relacionados en la tabla 15 ……..
</t>
    </r>
  </si>
  <si>
    <r>
      <rPr>
        <b/>
        <sz val="11"/>
        <color indexed="8"/>
        <rFont val="Arial Narrow"/>
        <family val="2"/>
      </rPr>
      <t>Hallazgo 109</t>
    </r>
    <r>
      <rPr>
        <sz val="11"/>
        <color indexed="8"/>
        <rFont val="Arial Narrow"/>
        <family val="2"/>
      </rPr>
      <t>.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</si>
  <si>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Narrow"/>
        <family val="2"/>
      </rPr>
      <t>Hallazgo 110.</t>
    </r>
    <r>
      <rPr>
        <sz val="11"/>
        <color indexed="8"/>
        <rFont val="Arial Narrow"/>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Narrow"/>
        <family val="2"/>
      </rPr>
      <t xml:space="preserve">l. </t>
    </r>
  </si>
  <si>
    <r>
      <rPr>
        <b/>
        <sz val="11"/>
        <color indexed="8"/>
        <rFont val="Arial Narrow"/>
        <family val="2"/>
      </rPr>
      <t>Hallazgo 112.</t>
    </r>
    <r>
      <rPr>
        <sz val="11"/>
        <color indexed="8"/>
        <rFont val="Arial Narrow"/>
        <family val="2"/>
      </rPr>
      <t xml:space="preserve"> 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</si>
  <si>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r>
      <rPr>
        <b/>
        <sz val="11"/>
        <color indexed="8"/>
        <rFont val="Arial Narrow"/>
        <family val="2"/>
      </rPr>
      <t>Hallazgo 113</t>
    </r>
    <r>
      <rPr>
        <sz val="11"/>
        <color indexed="8"/>
        <rFont val="Arial Narrow"/>
        <family val="2"/>
      </rPr>
      <t>.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</si>
  <si>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Narrow"/>
        <family val="2"/>
      </rPr>
      <t>Hallazgo 114.</t>
    </r>
    <r>
      <rPr>
        <sz val="11"/>
        <color indexed="8"/>
        <rFont val="Arial Narrow"/>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</si>
  <si>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Narrow"/>
        <family val="2"/>
      </rPr>
      <t>Hallazgo 118.</t>
    </r>
    <r>
      <rPr>
        <sz val="11"/>
        <color indexed="8"/>
        <rFont val="Arial Narrow"/>
        <family val="2"/>
      </rPr>
      <t xml:space="preserve"> Rezago Presupuestal 2013 ejecutado en 2014.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</si>
  <si>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Narrow"/>
        <family val="2"/>
      </rPr>
      <t>Hallazgo 119.</t>
    </r>
    <r>
      <rPr>
        <sz val="11"/>
        <color indexed="8"/>
        <rFont val="Arial Narrow"/>
        <family val="2"/>
      </rPr>
      <t xml:space="preserve"> Constitución Rezago Presupuestal. En la ejecución presupuestal de la entidad a 31 de diciembre de 2014, las obligaciones ascendieron a $399.211 millones y se constituyó un rezago presupuestal por $158.935 millones equivalentes al 40% de lo obligado.Cuentas por Pagar, por valor de $83.805.5 millones a nombre de los beneficiarios, sin cumplir requisitos.... </t>
    </r>
  </si>
  <si>
    <r>
      <rPr>
        <b/>
        <sz val="11"/>
        <color indexed="8"/>
        <rFont val="Arial Narrow"/>
        <family val="2"/>
      </rPr>
      <t>Hallazgo 120.</t>
    </r>
    <r>
      <rPr>
        <sz val="11"/>
        <color indexed="8"/>
        <rFont val="Arial Narrow"/>
        <family val="2"/>
      </rPr>
      <t xml:space="preserve"> Consistencia Información Presupuestal.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</si>
  <si>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Narrow"/>
        <family val="2"/>
      </rPr>
      <t>Hallazgo 126.</t>
    </r>
    <r>
      <rPr>
        <sz val="11"/>
        <color indexed="8"/>
        <rFont val="Arial Narrow"/>
        <family val="2"/>
      </rPr>
      <t xml:space="preserve"> Registro legalizaciones Recursos Entregados en Administración 
La cuenta Recursos Entregados en Administración, por $134.657 millones, correspondientes a recursos ejecutados en virtud de los convenios y/o contratos suscritos para asesorías;  se encuentra subestimada en $101.856 millones.</t>
    </r>
  </si>
  <si>
    <r>
      <rPr>
        <b/>
        <sz val="11"/>
        <color indexed="8"/>
        <rFont val="Arial Narrow"/>
        <family val="2"/>
      </rPr>
      <t xml:space="preserve">Hallazgo 127. </t>
    </r>
    <r>
      <rPr>
        <sz val="11"/>
        <color indexed="8"/>
        <rFont val="Arial Narrow"/>
        <family val="2"/>
      </rPr>
      <t>Confirmación Saldos Deudores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</si>
  <si>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Narrow"/>
        <family val="2"/>
      </rPr>
      <t>Hallazgo 135.</t>
    </r>
    <r>
      <rPr>
        <sz val="11"/>
        <color indexed="8"/>
        <rFont val="Arial Narrow"/>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</si>
  <si>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Narrow"/>
        <family val="2"/>
      </rPr>
      <t>Hallazgo 136.</t>
    </r>
    <r>
      <rPr>
        <sz val="11"/>
        <color indexed="8"/>
        <rFont val="Arial Narrow"/>
        <family val="2"/>
      </rPr>
      <t xml:space="preserve"> Cuentas por Pagar Banco Agrario.En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</si>
  <si>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Narrow"/>
        <family val="2"/>
      </rPr>
      <t>Hallazgo 153.</t>
    </r>
    <r>
      <rPr>
        <sz val="11"/>
        <color indexed="8"/>
        <rFont val="Arial Narrow"/>
        <family val="2"/>
      </rPr>
      <t xml:space="preserve"> Existen nueve (9) predios a los cuales no se les ha iniciado trámite para transferir del antiguo INCORA al INCODER</t>
    </r>
  </si>
  <si>
    <r>
      <rPr>
        <b/>
        <sz val="11"/>
        <color indexed="8"/>
        <rFont val="Arial Narrow"/>
        <family val="2"/>
      </rPr>
      <t>Hallazgo 162.</t>
    </r>
    <r>
      <rPr>
        <sz val="11"/>
        <color indexed="8"/>
        <rFont val="Arial Narrow"/>
        <family val="2"/>
      </rPr>
      <t xml:space="preserve"> Los predios denominados La Moravia y La Siberia del Municipio de Guatica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</si>
  <si>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Narrow"/>
        <family val="2"/>
      </rPr>
      <t>Hallazgo 165.</t>
    </r>
    <r>
      <rPr>
        <sz val="11"/>
        <color indexed="8"/>
        <rFont val="Arial Narrow"/>
        <family val="2"/>
      </rPr>
      <t xml:space="preserve"> Capacidad Institucional - Recurso Humano. Para la vigencia 2014, la contratación de prestación de servicios corresponde al 79% del total de funcionarios que prestaron sus servicios a la entidad, lo que indica que los procesos misionales ..</t>
    </r>
  </si>
  <si>
    <r>
      <rPr>
        <b/>
        <sz val="11"/>
        <color indexed="8"/>
        <rFont val="Arial Narrow"/>
        <family val="2"/>
      </rPr>
      <t xml:space="preserve">Hallazgo 36. </t>
    </r>
    <r>
      <rPr>
        <sz val="11"/>
        <color indexed="8"/>
        <rFont val="Arial Narrow"/>
        <family val="2"/>
      </rPr>
      <t>Pago de Impuestos Municipales de 39 Predios del Fondo Nacional Agrario ubicados en el Distrito de Riego RUT (D27). Segun las administraciones municipales de las Alcaldías de Roldanillo, La Unión y Toro, donde se encuentra ubicado el Distrito de Riego RUT, existen 39 predios a nombre del INCODER e INCORA, valorados catastralmente en $1.724 millones y presentan deudas por</t>
    </r>
  </si>
  <si>
    <r>
      <rPr>
        <b/>
        <sz val="11"/>
        <color indexed="8"/>
        <rFont val="Arial Narrow"/>
        <family val="2"/>
      </rPr>
      <t>Hallazgo 78.</t>
    </r>
    <r>
      <rPr>
        <sz val="11"/>
        <color indexed="8"/>
        <rFont val="Arial Narrow"/>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Narrow"/>
        <family val="2"/>
      </rPr>
      <t xml:space="preserve"> </t>
    </r>
  </si>
  <si>
    <r>
      <rPr>
        <b/>
        <sz val="11"/>
        <color indexed="8"/>
        <rFont val="Arial Narrow"/>
        <family val="2"/>
      </rPr>
      <t>Hallazgo 154.</t>
    </r>
    <r>
      <rPr>
        <sz val="11"/>
        <color indexed="8"/>
        <rFont val="Arial Narrow"/>
        <family val="2"/>
      </rPr>
      <t xml:space="preserve"> Contabilización Predios F.N.A.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Narrow"/>
        <family val="2"/>
      </rPr>
      <t>.</t>
    </r>
  </si>
  <si>
    <r>
      <rPr>
        <b/>
        <sz val="11"/>
        <color indexed="8"/>
        <rFont val="Arial Narrow"/>
        <family val="2"/>
      </rPr>
      <t>Hallazgo 149.</t>
    </r>
    <r>
      <rPr>
        <sz val="11"/>
        <color indexed="8"/>
        <rFont val="Arial Narrow"/>
        <family val="2"/>
      </rPr>
      <t xml:space="preserve"> Bienes Fondo Nacional Agrario. 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indigenas  no tienen tramite de registro, y estan debiendo impuestos</t>
    </r>
  </si>
  <si>
    <r>
      <rPr>
        <b/>
        <sz val="11"/>
        <color indexed="8"/>
        <rFont val="Arial Narrow"/>
        <family val="2"/>
      </rPr>
      <t xml:space="preserve">Hallazgo 144. </t>
    </r>
    <r>
      <rPr>
        <sz val="11"/>
        <color indexed="8"/>
        <rFont val="Arial Narrow"/>
        <family val="2"/>
      </rPr>
      <t>Registro contable altas predios Fondo Nacional Agrario vigencia 2014. 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</si>
  <si>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Narrow"/>
        <family val="2"/>
      </rPr>
      <t>Hallazgo 143.</t>
    </r>
    <r>
      <rPr>
        <sz val="11"/>
        <color indexed="8"/>
        <rFont val="Arial Narrow"/>
        <family val="2"/>
      </rPr>
      <t xml:space="preserve"> Expedientes predios Fondo Nacional Agrario Contabilizados en cuenta 163701 - Terrenos. Revisada la muestra de los expedientes de los predios contabilizados a diciembre 31 de 2014 en la cuenta 163701 “Propiedades, Planta y Equipo No Explotados – Terrenos” se evidenciaron las siguientes situaciones: Ver tabla 28.</t>
    </r>
  </si>
  <si>
    <r>
      <rPr>
        <b/>
        <sz val="11"/>
        <color indexed="8"/>
        <rFont val="Arial Narrow"/>
        <family val="2"/>
      </rPr>
      <t>Hallazgo 142.</t>
    </r>
    <r>
      <rPr>
        <sz val="11"/>
        <color indexed="8"/>
        <rFont val="Arial Narrow"/>
        <family val="2"/>
      </rPr>
      <t xml:space="preserve"> Predios Fondo Nacional Agrario con valor cero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Narrow"/>
        <family val="2"/>
      </rPr>
      <t xml:space="preserve"> </t>
    </r>
  </si>
  <si>
    <r>
      <rPr>
        <b/>
        <sz val="11"/>
        <color indexed="8"/>
        <rFont val="Arial Narrow"/>
        <family val="2"/>
      </rPr>
      <t>Hallazgo 129.</t>
    </r>
    <r>
      <rPr>
        <sz val="11"/>
        <color indexed="8"/>
        <rFont val="Arial Narrow"/>
        <family val="2"/>
      </rPr>
      <t xml:space="preserve"> Compra de Predios - FNA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</si>
  <si>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Narrow"/>
        <family val="2"/>
      </rPr>
      <t>Hallazgo 128.</t>
    </r>
    <r>
      <rPr>
        <sz val="11"/>
        <color indexed="8"/>
        <rFont val="Arial Narrow"/>
        <family val="2"/>
      </rPr>
      <t xml:space="preserve"> Predios Fondo Nacional Agrario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Narrow"/>
        <family val="2"/>
      </rPr>
      <t xml:space="preserve"> </t>
    </r>
  </si>
  <si>
    <r>
      <t>Realizar prueba piloto para etapa publicitaria, numeral  5 art. 2.1.4.20.3</t>
    </r>
    <r>
      <rPr>
        <sz val="11"/>
        <rFont val="Arial Narrow"/>
        <family val="2"/>
      </rPr>
      <t xml:space="preserve">.1 Decreto 1071 de 2015. </t>
    </r>
    <r>
      <rPr>
        <sz val="11"/>
        <color theme="1"/>
        <rFont val="Arial Narrow"/>
        <family val="2"/>
      </rPr>
      <t xml:space="preserve">
</t>
    </r>
  </si>
  <si>
    <t xml:space="preserve">Comunicación y notificación del Auto  para la etapa publicitaria en el caso de Mocondino.
</t>
  </si>
  <si>
    <r>
      <t xml:space="preserve">Elaborar </t>
    </r>
    <r>
      <rPr>
        <sz val="11"/>
        <color rgb="FFFF0000"/>
        <rFont val="Arial Narrow"/>
        <family val="2"/>
      </rPr>
      <t xml:space="preserve"> </t>
    </r>
    <r>
      <rPr>
        <sz val="11"/>
        <color theme="1"/>
        <rFont val="Arial Narrow"/>
        <family val="2"/>
      </rPr>
      <t>guía metodológica.</t>
    </r>
  </si>
  <si>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</si>
  <si>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</si>
  <si>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</si>
  <si>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</si>
  <si>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</si>
  <si>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</si>
  <si>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</si>
  <si>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</si>
  <si>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</si>
  <si>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</si>
  <si>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</si>
  <si>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</si>
  <si>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</si>
  <si>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</si>
  <si>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</si>
  <si>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</si>
  <si>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</si>
  <si>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</si>
  <si>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</si>
  <si>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</si>
  <si>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r>
      <rPr>
        <b/>
        <sz val="11"/>
        <color indexed="8"/>
        <rFont val="Arial Narrow"/>
        <family val="2"/>
      </rPr>
      <t>Hallazgo No. 9 -</t>
    </r>
    <r>
      <rPr>
        <sz val="11"/>
        <color indexed="8"/>
        <rFont val="Arial Narrow"/>
        <family val="2"/>
      </rPr>
      <t xml:space="preserve"> Recursos entregados en administración.</t>
    </r>
  </si>
  <si>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</si>
  <si>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</si>
  <si>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</si>
  <si>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</si>
  <si>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</si>
  <si>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</si>
  <si>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</si>
  <si>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</si>
  <si>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</si>
  <si>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</si>
  <si>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</si>
  <si>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</si>
  <si>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</si>
  <si>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</si>
  <si>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</si>
  <si>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</si>
  <si>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</si>
  <si>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</si>
  <si>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</si>
  <si>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</si>
  <si>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</si>
  <si>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</si>
  <si>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</si>
  <si>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</si>
  <si>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</si>
  <si>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febrero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</si>
  <si>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 xml:space="preserve"> La actividad esta programada para inicio en marzo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</si>
  <si>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marzo del 2020.</t>
    </r>
  </si>
  <si>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</si>
  <si>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</si>
  <si>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</si>
  <si>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No efectiva</t>
  </si>
  <si>
    <t>Estado de la acción de mejora continua</t>
  </si>
  <si>
    <t>Estado AMC</t>
  </si>
  <si>
    <t>Abierta</t>
  </si>
  <si>
    <t>Reformulada</t>
  </si>
  <si>
    <t>Fecha verificación Eficacia</t>
  </si>
  <si>
    <r>
      <rPr>
        <b/>
        <sz val="11"/>
        <color rgb="FF000000"/>
        <rFont val="Arial Narrow"/>
        <family val="2"/>
      </rPr>
      <t xml:space="preserve">30/12/2019. </t>
    </r>
    <r>
      <rPr>
        <sz val="11"/>
        <color rgb="FF000000"/>
        <rFont val="Arial Narrow"/>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</si>
  <si>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</si>
  <si>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</si>
  <si>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</si>
  <si>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color theme="1"/>
        <rFont val="Arial Narrow"/>
        <family val="2"/>
      </rPr>
      <t xml:space="preserve">30/12/2019.  </t>
    </r>
    <r>
      <rPr>
        <sz val="11"/>
        <color theme="1"/>
        <rFont val="Arial Narrow"/>
        <family val="2"/>
      </rPr>
      <t>No se evidenciaron avances de gestión y/o cumplimiento por parte del responsable de ejecución.</t>
    </r>
  </si>
  <si>
    <r>
      <rPr>
        <b/>
        <sz val="11"/>
        <color theme="1"/>
        <rFont val="Arial Narrow"/>
        <family val="2"/>
      </rPr>
      <t xml:space="preserve">30/12/2019. </t>
    </r>
    <r>
      <rPr>
        <sz val="11"/>
        <color theme="1"/>
        <rFont val="Arial Narrow"/>
        <family val="2"/>
      </rPr>
      <t xml:space="preserve"> La actividad presentó incumplimiento frente a lo planificado, toda vez que, los avances de cumplimiento reportados no hacen referencia a las actividad formulada. </t>
    </r>
  </si>
  <si>
    <r>
      <rPr>
        <b/>
        <sz val="11"/>
        <color theme="1"/>
        <rFont val="Arial Narrow"/>
        <family val="2"/>
      </rPr>
      <t xml:space="preserve">30/12/2019.  </t>
    </r>
    <r>
      <rPr>
        <sz val="11"/>
        <color theme="1"/>
        <rFont val="Arial Narrow"/>
        <family val="2"/>
      </rPr>
      <t>La dependencia no reportó avances en la ejecución de esta actividad</t>
    </r>
  </si>
  <si>
    <r>
      <rPr>
        <b/>
        <sz val="11"/>
        <color theme="1"/>
        <rFont val="Arial Narrow"/>
        <family val="2"/>
      </rPr>
      <t xml:space="preserve">30/12/2019. </t>
    </r>
    <r>
      <rPr>
        <sz val="11"/>
        <color theme="1"/>
        <rFont val="Arial Narrow"/>
        <family val="2"/>
      </rPr>
      <t xml:space="preserve"> La actividad presentó incumplimiento, dado que, no se evidenciaron avances de gestión y/o cumplimiento por parte del responsable de ejecución.</t>
    </r>
  </si>
  <si>
    <r>
      <rPr>
        <b/>
        <sz val="11"/>
        <color theme="1"/>
        <rFont val="Arial Narrow"/>
        <family val="2"/>
      </rPr>
      <t>30/12/2019.</t>
    </r>
    <r>
      <rPr>
        <sz val="11"/>
        <color theme="1"/>
        <rFont val="Arial Narrow"/>
        <family val="2"/>
      </rPr>
      <t xml:space="preserve"> Se observó listado de asistencia de fecha del 16/08/2019, tema hallazgo auditoria cumplimiento RRI - Fondo de Tierras.</t>
    </r>
  </si>
  <si>
    <r>
      <rPr>
        <b/>
        <sz val="11"/>
        <color theme="1"/>
        <rFont val="Arial Narrow"/>
        <family val="2"/>
      </rPr>
      <t xml:space="preserve">30/12/2019. </t>
    </r>
    <r>
      <rPr>
        <sz val="11"/>
        <color theme="1"/>
        <rFont val="Arial Narrow"/>
        <family val="2"/>
      </rPr>
      <t>Se observó listado de asistencia del 30/11/2019 de la actividad "Socialización cuota 2020 y Proyectos de inversión".</t>
    </r>
  </si>
  <si>
    <t>Observaciones de cumplimiento y/o gestión
Oficina de Control Interno 
IV Trimestre 2017</t>
  </si>
  <si>
    <r>
      <rPr>
        <b/>
        <sz val="11"/>
        <color theme="1"/>
        <rFont val="Arial Narrow"/>
        <family val="2"/>
      </rPr>
      <t>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</si>
  <si>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realizaron mesas de trabajo en los meses de Julio, Septiembre y Octubre en las cuales, se dieron los lineamientos para la supervisión e interventoria de contratos, PAABS Ordenamiento de la propiedad y Plan anual de adquisiciones</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</si>
  <si>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</si>
  <si>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</si>
  <si>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</si>
  <si>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</si>
  <si>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</si>
  <si>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realizaron mesas de trabajo en los meses de Julio, Septiembre y Octubre de 2017 en las cuales, se dieron los lineamientos para la supervisión e interventoria de contratos, PAABS Ordenamiento de la propiedad y Plan anual de adquisiciones</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</si>
  <si>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</si>
  <si>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</si>
  <si>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</si>
  <si>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</si>
  <si>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</si>
  <si>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</si>
  <si>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</si>
  <si>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</si>
  <si>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</si>
  <si>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</si>
  <si>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De acuerdo con la información suministrada por el INCODER, en CD, las acciones asociadas a este hallazgo, se encuentran ejecutadas al 100%, toda vez que se suscribió el Contrato 607 de Enero 24 de 2014 entre el INCODER y el IGAC.</t>
  </si>
  <si>
    <t>Se legalizaron cinco predios mediante la elaboración de los Acuerdos 013 de Nov 3 de 2016 y 021 de junio 27 de 2017.</t>
  </si>
  <si>
    <t>De acuerdo con la información suministrada por el INCODER, en CD, las acciones asociadas a este hallazgo, se encuentra ejecutadas al 100%. "De acuedo al convenio 789 del 2011, se hizo apertura de la cuenta de ahorros # 402300017666 31 de diciembre de 2014, a nombre la Subgerente ( E ) Judith del Pilar Vidal Anaya. La apertura de la cuenta fue realizada para el programa Cauca 982".</t>
  </si>
  <si>
    <t>De acuerdo con la información suministrada por el INCODER, las acciones asociadas a este hallazgo, se encuentra en ejecutadas al 100%. "Se allegaron ( 10) estudios socieconómicos por parte de la Dir Territorial del Cauca, predio Yanacona, las Golondrinas, Santa Barbara, Lote Dominguito, Lote en la Vereda Cascabel, Laguna Siberia, Gubito Lopez Adentro, Buenavista, Kizgo y Peinado".</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</si>
  <si>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</si>
  <si>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</si>
  <si>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</si>
  <si>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</si>
  <si>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legalizaron cinco predios mediante la elaboración de los  Acuerdos 013 de Nov 3 de 2016 y 021 de junio 27 de 2017.  Al 31 de marzo de 2018:  De 2012  a  2017, se han legalizado (16) predios  en Resguardos Indigenas  en el Departamenteo  dell Cauca  superando los 10  predios  comprometidos a legalizar segun lo descrito en el hallazgo 2.</t>
  </si>
  <si>
    <t>Se realizó el informe de Gestión de estudios juridicos realizados.</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</si>
  <si>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</si>
  <si>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restitucuón de Tierras a las Victimas pertenecientes a comunidades negras, afrocolombianas, raizales y palenqueras"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</si>
  <si>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</si>
  <si>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</si>
  <si>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</si>
  <si>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</si>
  <si>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</si>
  <si>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</si>
  <si>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adquirieron los siguientes predios: La Revelde Lote A MI 236-54515, La Conquista con MI 236-12809, Pacora MI 236-14507 y La Virginia con MI 368-51424.</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</si>
  <si>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</si>
  <si>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</si>
  <si>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</si>
  <si>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Se suscribió convenio de Cooperación No. 582 (Numeracion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</si>
  <si>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</si>
  <si>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</si>
  <si>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Se diseñó el procedimiento ADMTI-P-001 "Constitución de Zonas de Reserva Campesina", en versión 1 del 26/04/2017 y se socializó a través del banner del SIG en la intranet institucional. Asi mismo, avanzó en los ajustes requeridos de la metodología requerida para el cálculo de las extensiones minimas y máximas de las Unidades Agricolas Familiares,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</si>
  <si>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</si>
  <si>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accion asociada no es competencia de la ANT.</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</si>
  <si>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</si>
  <si>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La Subdirección de Sistemas de Informacion desarrolló una certificación automática, generada desde el sistema mediante el cual se controla el inventario del FNA.</t>
  </si>
  <si>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</si>
  <si>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</si>
  <si>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</si>
  <si>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</si>
  <si>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 de predios fiscales patrimoniales", V 1, del 27/03/2017 y el ADMTI-P-007 "Adm de predios baldíos, V1 del 02/05/2017. Se socializaron a través del banner del SIG en la intranet.</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</si>
  <si>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</si>
  <si>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</si>
  <si>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</si>
  <si>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</si>
  <si>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</si>
  <si>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</si>
  <si>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realizaron los 3 informes de gestión correspondientes al primer, segundo y tercer trimestre de 2017, en los que se refleja el monitoreo y seguimiento de los avances institucionales y de cada una de las dependencias de la Agencia Nacional de Tierras.</t>
  </si>
  <si>
    <t>Se elaboró el procedimiento código ACCTIP-016 Materialización del subsidio - Adquisición de predio, el cual fue divulgado en la Intranet Institucional.</t>
  </si>
  <si>
    <t>Se encuentra en etapa de identificación del expediente. Esta actividad se encuentra dentro de los tiempos de ejecución</t>
  </si>
  <si>
    <t>Se elaboró y publicó el instructivo para la adjudicación y materialización del Subsidio Integral de Reforma Agraria – SIRA, para la materialización del Subsidio Integral Directo de Reforma Agraria – SIDRA- y del Subsidio Integral de Tierras –SIT.</t>
  </si>
  <si>
    <t>Se diseñó el Plan de acción de la Dirección de Acceso a Tierras, al cual se le hizo el respectivo seguimiento de las actividades establecidas en el mismo.</t>
  </si>
  <si>
    <t>Se cuenta con los correspondientes a la revisión y adjudicación del Subsidio del proyecto S-ARA-007.</t>
  </si>
  <si>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</si>
  <si>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</si>
  <si>
    <t>Se diseñó plan de acción para cada vigencia de la Dirección de Asuntos Étnicos y se efectuó seguimiento periódico a cada una de las actividades definidas.</t>
  </si>
  <si>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</si>
  <si>
    <t>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</si>
  <si>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</si>
  <si>
    <t>Se realizó capacitación de supervisión contractual, por parte del grupo interno de Gestión contractual, la cual fue realizada el 05 de julio de 2017.</t>
  </si>
  <si>
    <t>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</si>
  <si>
    <t>En la legislación Colombiana se encuentra regulada el acceso y reconocimiento de los derechos territoriales a comunidades Étnicas como son las comunidades Indígenas y Comunidades Negras. Para las comunidades raizales y Rom, se encuentra en construccion desde el año 2016 por parte del gobierno Nal los protocolos de atención a estas comunidades. La actividad está en términos de ejecución.</t>
  </si>
  <si>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</si>
  <si>
    <t>Se realizó capacitación el 15 de noviembre de 2017 sobre la elaboración de las notas a los estados financieros, por parte de la Subdirección Administrativa y Financiera-Contabilidad.</t>
  </si>
  <si>
    <t>Se diseñó el procedimiento ADMTI-P-001 "Constitución de Zonas de Reserva Campesina", en versión 1 del 26/04/2017 y se realizó la socialización del mismo a través del banner del Sistema Integrado de Gestión en la intranet institucional.</t>
  </si>
  <si>
    <t>Se encuentra en etapa de identificación del expediente. La actividad se encuentra dentro de los tiempos de ejecución.</t>
  </si>
  <si>
    <t>Se realizó capacitación frente a la creación del indicador, y como resultado de esta capacitación se obtiene los indicadores: a) Hectáreas identificadas b) revisión de solicitudes de familias</t>
  </si>
  <si>
    <t>La actividad se encuentra dentro de los términos de cumplimiento establecidos, sin embargo, se ha avanzaado en la identificación preliminar de los predios.</t>
  </si>
  <si>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</si>
  <si>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de conformidad con lo establecido en la Ley 1448 de 2011.</t>
  </si>
  <si>
    <t>No es competencia de la Dirección de Acceso a Tierras , es de la Unidad de Restitución de Tierras, se identifica entrega del plan estratégico RUPTA en memorando de octubre pasado a URT.</t>
  </si>
  <si>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</si>
  <si>
    <t>Se diseñó el procedimiento código ACCTI-P-003 "Adjudicación de baldíos a personas naturales", en versión 1 del 04/04/201 y se encuentra publicado en la Intranet Institucional</t>
  </si>
  <si>
    <t>Se encuentra en elaboración del proyecto de Plan de Descongestión Revocatorias por parte del área pertinente</t>
  </si>
  <si>
    <t>Se aprobó y se publicó en la intranet el procedimiento de procesos agrarios con los respectivos formatos, teniendo en cuenta el Decreto 1071. El enlace es http://intranet.agenciadetierras.gov.co/index.php/seguridad-juridica-sobre-la-titularidad-de-la-tierra-y-los-territorios/</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</si>
  <si>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</si>
  <si>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</si>
  <si>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elaboraron dos Decretos de creación de planta temporal, los cuales fueron el Decreto 1390 de Agosto de 2016 y el Decreto 1836 de Noviembre de 2016</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</si>
  <si>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</si>
  <si>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</si>
  <si>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privado”.Por lo anterior no se realizará plan de trabajo ya que ingresa como casos priorizados por la Subdirección, en el cual se iniciará el trámite correspondiente si es procedente ó no el trámite de revocatorias.</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</si>
  <si>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</si>
  <si>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</si>
  <si>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</si>
  <si>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</si>
  <si>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</si>
  <si>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</si>
  <si>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</si>
  <si>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</si>
  <si>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</si>
  <si>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</si>
  <si>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</si>
  <si>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</si>
  <si>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</si>
  <si>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</si>
  <si>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</si>
  <si>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</si>
  <si>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</si>
  <si>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</si>
  <si>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</si>
  <si>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</si>
  <si>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</si>
  <si>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</si>
  <si>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</si>
  <si>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</si>
  <si>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</si>
  <si>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</si>
  <si>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</si>
  <si>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</si>
  <si>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</si>
  <si>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</si>
  <si>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</si>
  <si>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</si>
  <si>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</si>
  <si>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</si>
  <si>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</si>
  <si>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</si>
  <si>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</si>
  <si>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</si>
  <si>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</si>
  <si>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</si>
  <si>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</si>
  <si>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</si>
  <si>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</si>
  <si>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</si>
  <si>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</si>
  <si>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</si>
  <si>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</si>
  <si>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</si>
  <si>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</si>
  <si>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</si>
  <si>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</si>
  <si>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</si>
  <si>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</si>
  <si>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</si>
  <si>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</si>
  <si>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</si>
  <si>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</si>
  <si>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</si>
  <si>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</si>
  <si>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</si>
  <si>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</si>
  <si>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</si>
  <si>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</si>
  <si>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</si>
  <si>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</si>
  <si>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</si>
  <si>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</si>
  <si>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</si>
  <si>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</si>
  <si>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</si>
  <si>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</si>
  <si>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</si>
  <si>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</si>
  <si>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</si>
  <si>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</si>
  <si>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</si>
  <si>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</si>
  <si>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</si>
  <si>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</si>
  <si>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</si>
  <si>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</si>
  <si>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</si>
  <si>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</si>
  <si>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</si>
  <si>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</si>
  <si>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</si>
  <si>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</si>
  <si>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</si>
  <si>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</si>
  <si>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</si>
  <si>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</si>
  <si>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</si>
  <si>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</si>
  <si>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</si>
  <si>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</si>
  <si>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</si>
  <si>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</si>
  <si>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</si>
  <si>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</si>
  <si>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</si>
  <si>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</si>
  <si>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</si>
  <si>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</si>
  <si>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</si>
  <si>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</si>
  <si>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</si>
  <si>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</si>
  <si>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</si>
  <si>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</si>
  <si>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</si>
  <si>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</si>
  <si>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r>
      <t>La actividad presentó incumplimiento de acuerdo a lo planificado, lo anterior, conforme a los avances y evidencias suministradas por el responsable de ejecución el pasado 20/12/2019, "</t>
    </r>
    <r>
      <rPr>
        <i/>
        <sz val="11"/>
        <color theme="1"/>
        <rFont val="Arial Narrow"/>
        <family val="2"/>
      </rPr>
      <t>Pendiente, se agendará espacio para la tercera semana de diciembre con el IGAC y SINR</t>
    </r>
    <r>
      <rPr>
        <sz val="11"/>
        <color theme="1"/>
        <rFont val="Arial Narrow"/>
        <family val="2"/>
      </rPr>
      <t>".</t>
    </r>
  </si>
  <si>
    <r>
      <rPr>
        <b/>
        <sz val="11"/>
        <color theme="1"/>
        <rFont val="Arial Narrow"/>
        <family val="2"/>
      </rPr>
      <t xml:space="preserve">30/12/2019.  </t>
    </r>
    <r>
      <rPr>
        <sz val="11"/>
        <color theme="1"/>
        <rFont val="Arial Narrow"/>
        <family val="2"/>
      </rPr>
      <t>La actividad presentó incumplimiento, dado que, no se evidenciaron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</si>
  <si>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</si>
  <si>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r>
      <rPr>
        <b/>
        <sz val="11"/>
        <color theme="1"/>
        <rFont val="Arial Narrow"/>
        <family val="2"/>
      </rPr>
      <t xml:space="preserve">30/12/2019. </t>
    </r>
    <r>
      <rPr>
        <sz val="11"/>
        <color theme="1"/>
        <rFont val="Arial Narrow"/>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</si>
  <si>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t xml:space="preserve">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</si>
  <si>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12/04/2019. </t>
    </r>
    <r>
      <rPr>
        <sz val="11"/>
        <color theme="1"/>
        <rFont val="Arial Narrow"/>
        <family val="2"/>
      </rPr>
      <t>Esta actividad se encuentra dentro de los tiempos de ejecución, sin embargo se evidenció cumplimento anticipado</t>
    </r>
  </si>
  <si>
    <r>
      <t>30/12/2019.</t>
    </r>
    <r>
      <rPr>
        <sz val="11"/>
        <color theme="1"/>
        <rFont val="Arial Narrow"/>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</si>
  <si>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rPr>
        <b/>
        <sz val="11"/>
        <color theme="1"/>
        <rFont val="Arial Narrow"/>
        <family val="2"/>
      </rPr>
      <t xml:space="preserve">30/01/2019. </t>
    </r>
    <r>
      <rPr>
        <sz val="11"/>
        <color theme="1"/>
        <rFont val="Arial Narrow"/>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Narrow"/>
        <family val="2"/>
      </rPr>
      <t>21/01/2020,</t>
    </r>
    <r>
      <rPr>
        <sz val="11"/>
        <color theme="1"/>
        <rFont val="Arial Narrow"/>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</si>
  <si>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</si>
  <si>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</si>
  <si>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</si>
  <si>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</si>
  <si>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</si>
  <si>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</si>
  <si>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</si>
  <si>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t xml:space="preserve">Se observaron los siguientes avances de gestión:
</t>
    </r>
    <r>
      <rPr>
        <b/>
        <sz val="11"/>
        <color rgb="FF000000"/>
        <rFont val="Arial Narrow"/>
        <family val="2"/>
      </rPr>
      <t xml:space="preserve">Consejo de Estado. </t>
    </r>
    <r>
      <rPr>
        <sz val="11"/>
        <color rgb="FF000000"/>
        <rFont val="Arial Narrow"/>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</si>
  <si>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t xml:space="preserve">Se observaron los siguientes avances de gestión:
</t>
    </r>
    <r>
      <rPr>
        <b/>
        <sz val="11"/>
        <color rgb="FF000000"/>
        <rFont val="Arial Narrow"/>
        <family val="2"/>
      </rPr>
      <t xml:space="preserve">Colombia Compra Eficiente. </t>
    </r>
    <r>
      <rPr>
        <sz val="11"/>
        <color rgb="FF000000"/>
        <rFont val="Arial Narrow"/>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Narrow"/>
        <family val="2"/>
      </rPr>
      <t>Consejo de Estado.</t>
    </r>
    <r>
      <rPr>
        <sz val="11"/>
        <color rgb="FF000000"/>
        <rFont val="Arial Narrow"/>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Narrow"/>
        <family val="2"/>
      </rPr>
      <t xml:space="preserve">Oficina de las Naciones Unidas contra la Droga y el Delito - UNODC. </t>
    </r>
    <r>
      <rPr>
        <sz val="11"/>
        <color rgb="FF000000"/>
        <rFont val="Arial Narrow"/>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</si>
  <si>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xml:space="preserve"> Se observó la Circular No. 26 del 31/12/2019 de asunto </t>
    </r>
    <r>
      <rPr>
        <i/>
        <sz val="11"/>
        <rFont val="Arial Narrow"/>
        <family val="2"/>
      </rPr>
      <t>"modificación manual de contratación - tabla de honorarios</t>
    </r>
    <r>
      <rPr>
        <sz val="11"/>
        <rFont val="Arial Narrow"/>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Narrow"/>
        <family val="2"/>
      </rPr>
      <t>http://www.agenciadetierras.gov.co/planeacion-control-y-gestion/contratacion/manual-de-contratacion</t>
    </r>
    <r>
      <rPr>
        <sz val="11"/>
        <rFont val="Arial Narrow"/>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</si>
  <si>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de acuerdo a lo planificado, dado que, no se evidenció el cumplimiento del indicador establecido para la actividad (circular).</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</si>
  <si>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La actividad presentó incumpliendo, toda vez que, no se evidenció el cumplimiento del indicador establecido para la actividad (acta).</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</si>
  <si>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Narrow"/>
        <family val="2"/>
      </rPr>
      <t xml:space="preserve">
30/12/2019.</t>
    </r>
    <r>
      <rPr>
        <sz val="11"/>
        <color theme="1"/>
        <rFont val="Arial Narrow"/>
        <family val="2"/>
      </rPr>
      <t xml:space="preserve"> La actividad presentó incumplimiento frente a su programación, toda vez que, no se reportaron avances de gestión y/o cumplimiento y sus correspondientes evidencias.
</t>
    </r>
    <r>
      <rPr>
        <b/>
        <sz val="11"/>
        <color theme="1"/>
        <rFont val="Arial Narrow"/>
        <family val="2"/>
      </rPr>
      <t xml:space="preserve">
21/01/2020. </t>
    </r>
    <r>
      <rPr>
        <sz val="11"/>
        <color theme="1"/>
        <rFont val="Arial Narrow"/>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Narrow"/>
        <family val="2"/>
      </rPr>
      <t>http://intranet.agenciadetierras.gov.co/index.php/gestion-financiera/</t>
    </r>
    <r>
      <rPr>
        <sz val="11"/>
        <color theme="1"/>
        <rFont val="Arial Narrow"/>
        <family val="2"/>
      </rPr>
      <t xml:space="preserve"> . No obstante, la actividad presentó incumplimiento, toda vez que, no se evidenció el cumplimiento del indicador establecido para la presente actividad (Informe de actividad).</t>
    </r>
  </si>
  <si>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</si>
  <si>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</si>
  <si>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Narrow"/>
        <family val="2"/>
      </rPr>
      <t xml:space="preserve">Acta 1 del 27/01/2020, </t>
    </r>
    <r>
      <rPr>
        <sz val="11"/>
        <rFont val="Arial Narrow"/>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Narrow"/>
        <family val="2"/>
      </rPr>
      <t xml:space="preserve">Acta 2 del 04/02/2020, </t>
    </r>
    <r>
      <rPr>
        <sz val="11"/>
        <rFont val="Arial Narrow"/>
        <family val="2"/>
      </rPr>
      <t xml:space="preserve">cuyo orden del día incluyó la revisión de los bienes que actualmente figuran de propiedad privada, adjudicación con valores y áreas diferentes y predios con incertidumbre.
</t>
    </r>
  </si>
  <si>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</si>
  <si>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</si>
  <si>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</si>
  <si>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efición impresoras, N.44419 $9071 servicio efición impresoras, N.43119 por $5000 servicio efición impresoras, N.46719 por $4.246 impresión y copias, N.44619 por$6.208 servicio efición impresoras, n.52419 POR $2.123 servicio efición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</si>
  <si>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Evidencias evaluadas</t>
  </si>
  <si>
    <t>Coordinación para la Gestión Contractual</t>
  </si>
  <si>
    <t>Actividad ejecutada en vigencias anteriores.</t>
  </si>
  <si>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20196001312331 del 30/12/2019 dirigido a las Naciones Unidas contra la droga y el delito - UNODC bajo asunto "</t>
    </r>
    <r>
      <rPr>
        <i/>
        <sz val="11"/>
        <rFont val="Arial Narrow"/>
        <family val="2"/>
      </rPr>
      <t>solicitud de información sobre alcance de la inmunidad de jurisdiccional frente a la presentación de la información financiera desagregada</t>
    </r>
    <r>
      <rPr>
        <sz val="11"/>
        <rFont val="Arial Narrow"/>
        <family val="2"/>
      </rPr>
      <t>" y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</si>
  <si>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Narrow"/>
        <family val="2"/>
      </rPr>
      <t xml:space="preserve">http://intranet.agenciadetierras.gov.co/index.php/adquisicion-de-bienes-y-servicios/ </t>
    </r>
    <r>
      <rPr>
        <sz val="11"/>
        <rFont val="Arial Narrow"/>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</si>
  <si>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y Concepto emitido por la FAO frente al régimen de inmunidades, mediante correo electrónico del 04/12/2019.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</si>
  <si>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22/01/2020.</t>
    </r>
    <r>
      <rPr>
        <sz val="11"/>
        <rFont val="Arial Narrow"/>
        <family val="2"/>
      </rPr>
      <t xml:space="preserve"> 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</si>
  <si>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 xml:space="preserve">
22/01/2020. </t>
    </r>
    <r>
      <rPr>
        <sz val="11"/>
        <rFont val="Arial Narrow"/>
        <family val="2"/>
      </rPr>
      <t xml:space="preserve">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</si>
  <si>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</si>
  <si>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</si>
  <si>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</si>
  <si>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Narrow"/>
        <family val="2"/>
      </rPr>
      <t xml:space="preserve">
Actividad Incumplida</t>
    </r>
    <r>
      <rPr>
        <sz val="11"/>
        <color theme="1"/>
        <rFont val="Arial Narrow"/>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</si>
  <si>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Narrow"/>
        <family val="2"/>
      </rPr>
      <t xml:space="preserve">
Actividad Incumplida</t>
    </r>
    <r>
      <rPr>
        <sz val="11"/>
        <color theme="1"/>
        <rFont val="Arial Narrow"/>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</si>
  <si>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Narrow"/>
        <family val="2"/>
      </rPr>
      <t xml:space="preserve">
Actividad Incumplida</t>
    </r>
    <r>
      <rPr>
        <sz val="11"/>
        <color theme="1"/>
        <rFont val="Arial Narrow"/>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</si>
  <si>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t xml:space="preserve">Actividad incumplida- </t>
    </r>
    <r>
      <rPr>
        <sz val="11"/>
        <color indexed="8"/>
        <rFont val="Arial Narrow"/>
        <family val="2"/>
      </rPr>
      <t>La dependencia no reporta avance en la estructuración  del formato</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</si>
  <si>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</si>
  <si>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t>Remitir del acto administrativo a la depednecia correspondiente para que se inicie el proceso de recuperación material del predio al patrimonio de la ANT y su respectivo valor.</t>
  </si>
  <si>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Narrow"/>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Narrow"/>
        <family val="2"/>
      </rPr>
      <t>.</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</si>
  <si>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</si>
  <si>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</si>
  <si>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</si>
  <si>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Narrow"/>
        <family val="2"/>
      </rPr>
      <t xml:space="preserve">
30/12/2019</t>
    </r>
    <r>
      <rPr>
        <sz val="11"/>
        <color theme="1"/>
        <rFont val="Arial Narrow"/>
        <family val="2"/>
      </rPr>
      <t xml:space="preserve"> Actividad en términos para su ejecución, reportó avance de gestión.</t>
    </r>
  </si>
  <si>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</si>
  <si>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Narrow"/>
        <family val="2"/>
      </rPr>
      <t xml:space="preserve">
30/12/2019. </t>
    </r>
    <r>
      <rPr>
        <sz val="11"/>
        <color theme="1"/>
        <rFont val="Arial Narrow"/>
        <family val="2"/>
      </rPr>
      <t xml:space="preserve"> La dependencia reportó avances en la ejecución de esta actividad y se encuentra en términos de ejecución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</si>
  <si>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Narrow"/>
        <family val="2"/>
      </rPr>
      <t xml:space="preserve">21/01/2020. </t>
    </r>
    <r>
      <rPr>
        <sz val="11"/>
        <color theme="1"/>
        <rFont val="Arial Narrow"/>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</si>
  <si>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t>Se anexó memorando 20194100201753 del 07112019 remitido por la SATF solicitando concepto jurídico como respuesta a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</si>
  <si>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</si>
  <si>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Narrow"/>
        <family val="2"/>
      </rPr>
      <t xml:space="preserve">
30/12/2019 </t>
    </r>
    <r>
      <rPr>
        <sz val="11"/>
        <color theme="1"/>
        <rFont val="Arial Narrow"/>
        <family val="2"/>
      </rPr>
      <t>Actividad en términos para su ejecución, reportó avance de gestión.</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</si>
  <si>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Narrow"/>
        <family val="2"/>
      </rPr>
      <t xml:space="preserve">
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</si>
  <si>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</si>
  <si>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</si>
  <si>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rPr>
        <b/>
        <sz val="11"/>
        <color theme="1"/>
        <rFont val="Arial Narrow"/>
        <family val="2"/>
      </rPr>
      <t>21/04/2020.</t>
    </r>
    <r>
      <rPr>
        <sz val="11"/>
        <color theme="1"/>
        <rFont val="Arial Narrow"/>
        <family val="2"/>
      </rPr>
      <t xml:space="preserve"> 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administrativa (se anexa soporte de corrección). 
</t>
    </r>
    <r>
      <rPr>
        <b/>
        <sz val="11"/>
        <color theme="1"/>
        <rFont val="Arial Narrow"/>
        <family val="2"/>
      </rPr>
      <t>Predio VILLA DIANA</t>
    </r>
    <r>
      <rPr>
        <sz val="11"/>
        <color theme="1"/>
        <rFont val="Arial Narrow"/>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Narrow"/>
        <family val="2"/>
      </rPr>
      <t xml:space="preserve">22/04/2020. </t>
    </r>
    <r>
      <rPr>
        <sz val="11"/>
        <color theme="1"/>
        <rFont val="Arial Narrow"/>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</si>
  <si>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Narrow"/>
        <family val="2"/>
      </rPr>
      <t xml:space="preserve">13/04/2020. La Dirección de Asuntos Étnicos </t>
    </r>
    <r>
      <rPr>
        <sz val="11"/>
        <color theme="1"/>
        <rFont val="Arial Narrow"/>
        <family val="2"/>
      </rPr>
      <t xml:space="preserve">informó que, se anexó memorando 20194100201753 del 07112019 remitido por la SATF solicitando concepto jurídico como respuesta a planteamiento sobre el conflicto de esta población Indígena. 
</t>
    </r>
    <r>
      <rPr>
        <b/>
        <sz val="11"/>
        <color theme="1"/>
        <rFont val="Arial Narrow"/>
        <family val="2"/>
      </rPr>
      <t xml:space="preserve">
</t>
    </r>
    <r>
      <rPr>
        <sz val="11"/>
        <color theme="1"/>
        <rFont val="Arial Narrow"/>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Narrow"/>
        <family val="2"/>
      </rPr>
      <t>22/04/2020. La Subdirección de Acceso a Tierras en Zonas Focalizadas</t>
    </r>
    <r>
      <rPr>
        <sz val="11"/>
        <color theme="1"/>
        <rFont val="Arial Narrow"/>
        <family val="2"/>
      </rPr>
      <t xml:space="preserve"> </t>
    </r>
    <r>
      <rPr>
        <b/>
        <sz val="11"/>
        <color theme="1"/>
        <rFont val="Arial Narrow"/>
        <family val="2"/>
      </rPr>
      <t>- SATZF</t>
    </r>
    <r>
      <rPr>
        <sz val="11"/>
        <color theme="1"/>
        <rFont val="Arial Narrow"/>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</si>
  <si>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t>Dirección de Gestión Jurídica
Subdirección de Talento Humano</t>
  </si>
  <si>
    <t>Actividad ejecutada anticipadamente con corte al cuarto trimestre del 2019.</t>
  </si>
  <si>
    <r>
      <rPr>
        <b/>
        <sz val="11"/>
        <color theme="1"/>
        <rFont val="Arial Narrow"/>
        <family val="2"/>
      </rPr>
      <t xml:space="preserve">30/12/2019. </t>
    </r>
    <r>
      <rPr>
        <sz val="11"/>
        <color theme="1"/>
        <rFont val="Arial Narrow"/>
        <family val="2"/>
      </rPr>
      <t>Mediante memorando con radicado No. 20194000185103, la Dirección de Acceso a Tierras remitió a la oficina de Planeación, el proyecto de acuerdo definitivo.
La actividad presentó ejecución anticipada de acuerdo a su programación.</t>
    </r>
  </si>
  <si>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</si>
  <si>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</si>
  <si>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</si>
  <si>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</si>
  <si>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</si>
  <si>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</si>
  <si>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</si>
  <si>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</si>
  <si>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</si>
  <si>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Narrow"/>
        <family val="2"/>
      </rPr>
      <t xml:space="preserve">
27/04/2020. </t>
    </r>
    <r>
      <rPr>
        <sz val="11"/>
        <color theme="1"/>
        <rFont val="Arial Narrow"/>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Narrow"/>
        <family val="2"/>
      </rPr>
      <t>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con fecha del 23/04/2020.</t>
    </r>
  </si>
  <si>
    <r>
      <t xml:space="preserve">El responsable de ejecución suministró los siguientes 2 documentos:
</t>
    </r>
    <r>
      <rPr>
        <b/>
        <sz val="11"/>
        <color theme="1"/>
        <rFont val="Arial Narrow"/>
        <family val="2"/>
      </rPr>
      <t>Memorando 20204000056133 del 25/03/2020</t>
    </r>
    <r>
      <rPr>
        <sz val="11"/>
        <color theme="1"/>
        <rFont val="Arial Narrow"/>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Narrow"/>
        <family val="2"/>
      </rPr>
      <t>Informe revisión jurídica de Islas del Rosario</t>
    </r>
    <r>
      <rPr>
        <sz val="11"/>
        <color theme="1"/>
        <rFont val="Arial Narrow"/>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Narrow"/>
        <family val="2"/>
      </rPr>
      <t xml:space="preserve">27/04/2020. </t>
    </r>
    <r>
      <rPr>
        <sz val="11"/>
        <color theme="1"/>
        <rFont val="Arial Narrow"/>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</si>
  <si>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t>Mediante correo electrrónico del 28/04/2020, el responsable de ejecución suminisitró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</si>
  <si>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No aplica</t>
  </si>
  <si>
    <t xml:space="preserve">Reporte de la gestión y/o cumplimiento de las acciones de mejora continua
Respondable de Ejecución
II Trimestre del 2020
</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</si>
  <si>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</si>
  <si>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</si>
  <si>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</si>
  <si>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</si>
  <si>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</si>
  <si>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r>
      <t xml:space="preserve">Hallazgo 14. Convenio de Cooperación Internacional 112 de 1016 (A14) (D6)
</t>
    </r>
    <r>
      <rPr>
        <sz val="11"/>
        <color theme="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color indexed="8"/>
        <rFont val="Arial Narrow"/>
        <family val="2"/>
      </rPr>
      <t xml:space="preserve">
</t>
    </r>
  </si>
  <si>
    <t>Actividad en términos para su ejecución.</t>
  </si>
  <si>
    <r>
      <rPr>
        <b/>
        <sz val="11"/>
        <color theme="1"/>
        <rFont val="Arial Narrow"/>
        <family val="2"/>
      </rPr>
      <t xml:space="preserve">06/07/2020: </t>
    </r>
    <r>
      <rPr>
        <sz val="11"/>
        <color theme="1"/>
        <rFont val="Arial Narrow"/>
        <family val="2"/>
      </rPr>
      <t>la acción de mejora continua se encuentra en términos para su ejecución, su inicio se encuentra programado para el mes de julio del 2020.</t>
    </r>
  </si>
  <si>
    <r>
      <rPr>
        <b/>
        <sz val="11"/>
        <color theme="1"/>
        <rFont val="Arial Narrow"/>
        <family val="2"/>
      </rPr>
      <t>06/07/2020:</t>
    </r>
    <r>
      <rPr>
        <sz val="11"/>
        <color theme="1"/>
        <rFont val="Arial Narrow"/>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</si>
  <si>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Narrow"/>
        <family val="2"/>
      </rPr>
      <t>06/07/2020:</t>
    </r>
    <r>
      <rPr>
        <sz val="11"/>
        <color theme="1"/>
        <rFont val="Arial Narrow"/>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</si>
  <si>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</si>
  <si>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06/07/2020:</t>
    </r>
    <r>
      <rPr>
        <sz val="11"/>
        <color theme="1"/>
        <rFont val="Arial Narrow"/>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</si>
  <si>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rFont val="Arial Narrow"/>
        <family val="2"/>
      </rPr>
      <t>20/04/2020</t>
    </r>
    <r>
      <rPr>
        <sz val="11"/>
        <rFont val="Arial Narrow"/>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</si>
  <si>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 xml:space="preserve">20/04/2020. </t>
    </r>
    <r>
      <rPr>
        <sz val="11"/>
        <rFont val="Arial Narrow"/>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</si>
  <si>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20/04/2020.</t>
    </r>
    <r>
      <rPr>
        <sz val="11"/>
        <rFont val="Arial Narrow"/>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</si>
  <si>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</si>
  <si>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 xml:space="preserve">20/04/2020. </t>
    </r>
    <r>
      <rPr>
        <sz val="11"/>
        <rFont val="Arial Narrow"/>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</si>
  <si>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theme="1"/>
        <rFont val="Arial Narrow"/>
        <family val="2"/>
      </rPr>
      <t xml:space="preserve">07/07/2020. </t>
    </r>
    <r>
      <rPr>
        <sz val="11"/>
        <color theme="1"/>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</si>
  <si>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</si>
  <si>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</si>
  <si>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17/04/2020.</t>
    </r>
    <r>
      <rPr>
        <sz val="11"/>
        <color theme="1"/>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</si>
  <si>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t>
    </r>
  </si>
  <si>
    <r>
      <rPr>
        <b/>
        <sz val="11"/>
        <color theme="1"/>
        <rFont val="Arial Narrow"/>
        <family val="2"/>
      </rPr>
      <t>20/04/2020.</t>
    </r>
    <r>
      <rPr>
        <sz val="11"/>
        <color theme="1"/>
        <rFont val="Arial Narrow"/>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Narrow"/>
        <family val="2"/>
      </rPr>
      <t xml:space="preserve">http://intranet.agenciadetierras.gov.co/index.php/gestion-financiera/ </t>
    </r>
    <r>
      <rPr>
        <sz val="11"/>
        <color theme="1"/>
        <rFont val="Arial Narrow"/>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</si>
  <si>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theme="1"/>
        <rFont val="Arial Narrow"/>
        <family val="2"/>
      </rPr>
      <t xml:space="preserve">20/04/2020. </t>
    </r>
    <r>
      <rPr>
        <sz val="11"/>
        <color theme="1"/>
        <rFont val="Arial Narrow"/>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</si>
  <si>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La Subdirección Administrativa y Financicera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</si>
  <si>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Se elaboró informe donde se analizó, comparó y consolido la información de  Contrato interadministrativo 818 de 2018 , en relación con el cobro de administración del 15% y como la Subdirección Administrativa y Financiera  realizó la revision fanciera para el respectivo pago.</t>
  </si>
  <si>
    <r>
      <t xml:space="preserve">Hallazgo 23. Pago de servicios sin soportes de cumplimiento. </t>
    </r>
    <r>
      <rPr>
        <sz val="11"/>
        <rFont val="Arial Narrow"/>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t>
    </r>
    <r>
      <rPr>
        <b/>
        <sz val="11"/>
        <rFont val="Arial Narrow"/>
        <family val="2"/>
      </rPr>
      <t xml:space="preserve">
</t>
    </r>
  </si>
  <si>
    <r>
      <t xml:space="preserve">Hallazgo 22. Contrato interadministrativo 818 de 2018. </t>
    </r>
    <r>
      <rPr>
        <sz val="11"/>
        <rFont val="Arial Narrow"/>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no existe en los documentos previos, cómo se determina la cuantía de los servicios a contratar, sino que se establece un monto de carácter global como cuantía del contrato, que posteriormente en el desarrollo contractual se ejecuta hasta agotarla.
Así mismo, en el SECOP se incluyen estudios previos correspondientes a la Caja de Compensación Familiar COMPENSAR, cuando la entidad que se contrata es CENFER,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t>
    </r>
  </si>
  <si>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</si>
  <si>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Narrow"/>
        <family val="2"/>
      </rPr>
      <t>08/07/2020.</t>
    </r>
    <r>
      <rPr>
        <sz val="11"/>
        <color theme="1"/>
        <rFont val="Arial Narrow"/>
        <family val="2"/>
      </rPr>
      <t xml:space="preserve"> La actividad presentó incumplimiento, toda vez que, se allegó, el borrador de la Resolución  “</t>
    </r>
    <r>
      <rPr>
        <i/>
        <sz val="11"/>
        <color theme="1"/>
        <rFont val="Arial Narrow"/>
        <family val="2"/>
      </rPr>
      <t>Por la cual se modifican las Resoluciones 291 de 2017 y 2203 de 2018 que reglamentan el Comité del Fondo de Tierras para la Reforma Rural Integral del Decreto 902 de 2017 en la Agencia Nacional de Tierras</t>
    </r>
    <r>
      <rPr>
        <sz val="11"/>
        <color theme="1"/>
        <rFont val="Arial Narrow"/>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</si>
  <si>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rPr>
        <b/>
        <sz val="11"/>
        <color rgb="FF000000"/>
        <rFont val="Arial Narrow"/>
        <family val="2"/>
      </rPr>
      <t xml:space="preserve">08/07/2020. </t>
    </r>
    <r>
      <rPr>
        <sz val="11"/>
        <color rgb="FF000000"/>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Narrow"/>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Narrow"/>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Narrow"/>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</si>
  <si>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Narrow"/>
        <family val="2"/>
      </rPr>
      <t xml:space="preserve">08/07/2020. </t>
    </r>
    <r>
      <rPr>
        <sz val="11"/>
        <color rgb="FF000000"/>
        <rFont val="Arial Narrow"/>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Narrow"/>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Narrow"/>
        <family val="2"/>
      </rPr>
      <t xml:space="preserve">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</si>
  <si>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theme="1"/>
        <rFont val="Arial Narrow"/>
        <family val="2"/>
      </rPr>
      <t xml:space="preserve">13/04/2020. </t>
    </r>
    <r>
      <rPr>
        <sz val="11"/>
        <color theme="1"/>
        <rFont val="Arial Narrow"/>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Narrow"/>
        <family val="2"/>
      </rPr>
      <t>pendiente, se agendará espacio para la tercera semana de diciembre con el IGAC y SINR</t>
    </r>
    <r>
      <rPr>
        <sz val="11"/>
        <color theme="1"/>
        <rFont val="Arial Narrow"/>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</si>
  <si>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1"/>
        <rFont val="Arial Narrow"/>
        <family val="2"/>
      </rPr>
      <t>13/04/2020.</t>
    </r>
    <r>
      <rPr>
        <sz val="11"/>
        <color theme="1"/>
        <rFont val="Arial Narrow"/>
        <family val="2"/>
      </rPr>
      <t xml:space="preserve">  Se observaron de 2 de los 5 informes de supervisión del Convenio 912 de 2018, así:
</t>
    </r>
    <r>
      <rPr>
        <b/>
        <sz val="11"/>
        <color theme="1"/>
        <rFont val="Arial Narrow"/>
        <family val="2"/>
      </rPr>
      <t xml:space="preserve">
Informe de supervisión mayo - junio 2019</t>
    </r>
    <r>
      <rPr>
        <sz val="11"/>
        <color theme="1"/>
        <rFont val="Arial Narrow"/>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Narrow"/>
        <family val="2"/>
      </rPr>
      <t>Informe de supervisión julio - agosto 2019</t>
    </r>
    <r>
      <rPr>
        <sz val="11"/>
        <color theme="1"/>
        <rFont val="Arial Narrow"/>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</si>
  <si>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Narrow"/>
        <family val="2"/>
      </rPr>
      <t xml:space="preserve">13/04/2020. </t>
    </r>
    <r>
      <rPr>
        <sz val="11"/>
        <color theme="1"/>
        <rFont val="Arial Narrow"/>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</si>
  <si>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theme="1"/>
        <rFont val="Arial Narrow"/>
        <family val="2"/>
      </rPr>
      <t>13/04/2020.</t>
    </r>
    <r>
      <rPr>
        <sz val="11"/>
        <color theme="1"/>
        <rFont val="Arial Narrow"/>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</si>
  <si>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theme="1"/>
        <rFont val="Arial Narrow"/>
        <family val="2"/>
      </rPr>
      <t>13/04/2020.</t>
    </r>
    <r>
      <rPr>
        <sz val="11"/>
        <color theme="1"/>
        <rFont val="Arial Narrow"/>
        <family val="2"/>
      </rPr>
      <t xml:space="preserve"> La Dirección de Asuntos Étnicos informó que,  se encuentra a la espera de la gestión realizada por el área respecto a esta actividad.</t>
    </r>
  </si>
  <si>
    <r>
      <rPr>
        <b/>
        <sz val="11"/>
        <color theme="1"/>
        <rFont val="Arial Narrow"/>
        <family val="2"/>
      </rPr>
      <t xml:space="preserve">14/04/2020. </t>
    </r>
    <r>
      <rPr>
        <sz val="11"/>
        <color theme="1"/>
        <rFont val="Arial Narrow"/>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</si>
  <si>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theme="1"/>
        <rFont val="Arial Narrow"/>
        <family val="2"/>
      </rPr>
      <t>14/04/2020.</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</si>
  <si>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</si>
  <si>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</si>
  <si>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theme="1"/>
        <rFont val="Arial Narrow"/>
        <family val="2"/>
      </rPr>
      <t>14/04/2020.</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</si>
  <si>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 xml:space="preserve">14/04/2020. </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</si>
  <si>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14/04/2020.</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 xml:space="preserve">  Así mismo, se observó documento de análisis para actualizar el procedimiento, el cual presenta las siguiente propuesta: 
</t>
    </r>
    <r>
      <rPr>
        <b/>
        <sz val="11"/>
        <color theme="1"/>
        <rFont val="Arial Narrow"/>
        <family val="2"/>
      </rPr>
      <t xml:space="preserve">1. </t>
    </r>
    <r>
      <rPr>
        <sz val="11"/>
        <color theme="1"/>
        <rFont val="Arial Narrow"/>
        <family val="2"/>
      </rPr>
      <t>Articular los procedimientos ACCTI-P-008 y ACCTI P-010, de tal manera que se identifiquen claramente las salidas y las entradas respectivamente, dado que como está actualmente no existe dicha interrelación.</t>
    </r>
    <r>
      <rPr>
        <i/>
        <sz val="11"/>
        <color theme="1"/>
        <rFont val="Arial Narrow"/>
        <family val="2"/>
      </rPr>
      <t xml:space="preserve">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</si>
  <si>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rPr>
        <b/>
        <sz val="11"/>
        <color theme="1"/>
        <rFont val="Arial Narrow"/>
        <family val="2"/>
      </rPr>
      <t>14/04/2020.</t>
    </r>
    <r>
      <rPr>
        <sz val="11"/>
        <color theme="1"/>
        <rFont val="Arial Narrow"/>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</si>
  <si>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 xml:space="preserve">14/04/2020.  </t>
    </r>
    <r>
      <rPr>
        <sz val="11"/>
        <color theme="1"/>
        <rFont val="Arial Narrow"/>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</si>
  <si>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14/04/2020.</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</si>
  <si>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 acción </t>
    </r>
    <r>
      <rPr>
        <i/>
        <sz val="11"/>
        <color theme="1"/>
        <rFont val="Arial Narrow"/>
        <family val="2"/>
      </rPr>
      <t>"Actualizar la base de datos de inventarios".</t>
    </r>
  </si>
  <si>
    <r>
      <rPr>
        <b/>
        <sz val="11"/>
        <color theme="1"/>
        <rFont val="Arial Narrow"/>
        <family val="2"/>
      </rPr>
      <t xml:space="preserve">14/04/2020. </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</si>
  <si>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14/04/2020.</t>
    </r>
    <r>
      <rPr>
        <sz val="11"/>
        <color theme="1"/>
        <rFont val="Arial Narrow"/>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</si>
  <si>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theme="1"/>
        <rFont val="Arial Narrow"/>
        <family val="2"/>
      </rPr>
      <t>14/04/2020.</t>
    </r>
    <r>
      <rPr>
        <sz val="11"/>
        <color theme="1"/>
        <rFont val="Arial Narrow"/>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</si>
  <si>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</si>
  <si>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ejecución de las acciones planteadas para subsanar el Hallazgo 7.</t>
    </r>
  </si>
  <si>
    <r>
      <rPr>
        <b/>
        <sz val="11"/>
        <color theme="1"/>
        <rFont val="Arial Narrow"/>
        <family val="2"/>
      </rPr>
      <t>14/04/2020.</t>
    </r>
    <r>
      <rPr>
        <sz val="11"/>
        <color theme="1"/>
        <rFont val="Arial Narrow"/>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</si>
  <si>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theme="1"/>
        <rFont val="Arial Narrow"/>
        <family val="2"/>
      </rPr>
      <t xml:space="preserve">14/04/2020. </t>
    </r>
    <r>
      <rPr>
        <sz val="11"/>
        <color theme="1"/>
        <rFont val="Arial Narrow"/>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Narrow"/>
        <family val="2"/>
      </rPr>
      <t xml:space="preserve">
Si bien la acción formulada se cumplió, la Oficina de Control Interno solicita se allegue en el próximo seguimiento, las gestiones correspondientes frente a la respuesta dada por el Ministerio.</t>
    </r>
  </si>
  <si>
    <r>
      <rPr>
        <b/>
        <sz val="11"/>
        <color theme="1"/>
        <rFont val="Arial Narrow"/>
        <family val="2"/>
      </rPr>
      <t>14/04/2020.</t>
    </r>
    <r>
      <rPr>
        <sz val="11"/>
        <color theme="1"/>
        <rFont val="Arial Narrow"/>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</si>
  <si>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theme="9"/>
        <rFont val="Arial Narrow"/>
        <family val="2"/>
      </rPr>
      <t>Acción Ejecutada:</t>
    </r>
    <r>
      <rPr>
        <sz val="11"/>
        <color theme="9"/>
        <rFont val="Arial Narrow"/>
        <family val="2"/>
      </rPr>
      <t xml:space="preserve"> </t>
    </r>
    <r>
      <rPr>
        <sz val="11"/>
        <color rgb="FF000000"/>
        <rFont val="Arial Narrow"/>
        <family val="2"/>
      </rPr>
      <t>En cumplimiento de este hallazgo el 16/06/2020 se llevó a cabo la Mesa de trabajo Interistitucional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</si>
  <si>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FF0000"/>
        <rFont val="Arial Narrow"/>
        <family val="2"/>
      </rPr>
      <t>Actividad en Gestión:</t>
    </r>
    <r>
      <rPr>
        <b/>
        <sz val="11"/>
        <color theme="5"/>
        <rFont val="Arial Narrow"/>
        <family val="2"/>
      </rPr>
      <t xml:space="preserve"> </t>
    </r>
    <r>
      <rPr>
        <sz val="11"/>
        <color rgb="FF000000"/>
        <rFont val="Arial Narrow"/>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</si>
  <si>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FF0000"/>
        <rFont val="Arial Narrow"/>
        <family val="2"/>
      </rPr>
      <t>Actividad en Gestión:</t>
    </r>
    <r>
      <rPr>
        <b/>
        <sz val="11"/>
        <color theme="5"/>
        <rFont val="Arial Narrow"/>
        <family val="2"/>
      </rPr>
      <t xml:space="preserve"> </t>
    </r>
    <r>
      <rPr>
        <sz val="11"/>
        <rFont val="Arial Narrow"/>
        <family val="2"/>
      </rPr>
      <t>Esta visita se tiene proyectada para la semana del día 14 al día 18 de septiembre del 2020, de acuerdo a lo enunciado en la actividad anterior.</t>
    </r>
  </si>
  <si>
    <r>
      <rPr>
        <b/>
        <sz val="11"/>
        <color rgb="FFFF0000"/>
        <rFont val="Arial Narrow"/>
        <family val="2"/>
      </rPr>
      <t>Actividad en Gestión:</t>
    </r>
    <r>
      <rPr>
        <sz val="11"/>
        <rFont val="Arial Narrow"/>
        <family val="2"/>
      </rPr>
      <t xml:space="preserve"> El informe de esta visita esta sujeto al trabajo de campo proyectado para la semana del día 14 al día 18 de septiembre del 2020, de acuerdo a lo enunciado en la acción de mejora AMC-332.</t>
    </r>
  </si>
  <si>
    <r>
      <rPr>
        <b/>
        <sz val="11"/>
        <color rgb="FF92D050"/>
        <rFont val="Arial Narrow"/>
        <family val="2"/>
      </rPr>
      <t>Acción Ejecutada:</t>
    </r>
    <r>
      <rPr>
        <sz val="11"/>
        <color theme="1"/>
        <rFont val="Arial Narrow"/>
        <family val="2"/>
      </rPr>
      <t xml:space="preserve"> 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</si>
  <si>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</si>
  <si>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AMC-345.</t>
    </r>
  </si>
  <si>
    <r>
      <rPr>
        <b/>
        <sz val="11"/>
        <color rgb="FFFF0000"/>
        <rFont val="Arial Narrow"/>
        <family val="2"/>
      </rPr>
      <t xml:space="preserve">Actividad en Gestión: </t>
    </r>
    <r>
      <rPr>
        <sz val="11"/>
        <rFont val="Arial Narrow"/>
        <family val="2"/>
      </rPr>
      <t>A la fecha se está esperando respuesta al memorando 20194100201753 del 07/11/2019 remitido por la SATF donde solicitan concepto jurídico sobre el conflicto presentado en el predio Mediecito La Selva- Cauca.</t>
    </r>
  </si>
  <si>
    <r>
      <rPr>
        <b/>
        <sz val="11"/>
        <color rgb="FFFF0000"/>
        <rFont val="Arial Narrow"/>
        <family val="2"/>
      </rPr>
      <t xml:space="preserve">Actividad en Gestión: </t>
    </r>
    <r>
      <rPr>
        <b/>
        <sz val="11"/>
        <color theme="5"/>
        <rFont val="Arial Narrow"/>
        <family val="2"/>
      </rPr>
      <t xml:space="preserve"> </t>
    </r>
    <r>
      <rPr>
        <sz val="11"/>
        <rFont val="Arial Narrow"/>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</si>
  <si>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rgb="FF33CC33"/>
        <rFont val="Arial Narrow"/>
        <family val="2"/>
      </rPr>
      <t xml:space="preserve">Acción Ejecutada, </t>
    </r>
    <r>
      <rPr>
        <sz val="11"/>
        <rFont val="Arial Narrow"/>
        <family val="2"/>
      </rPr>
      <t>toda vez que:</t>
    </r>
    <r>
      <rPr>
        <b/>
        <sz val="11"/>
        <color theme="5"/>
        <rFont val="Arial Narrow"/>
        <family val="2"/>
      </rPr>
      <t xml:space="preserve">
</t>
    </r>
    <r>
      <rPr>
        <sz val="11"/>
        <rFont val="Arial Narrow"/>
        <family val="2"/>
      </rPr>
      <t>1.</t>
    </r>
    <r>
      <rPr>
        <b/>
        <sz val="11"/>
        <rFont val="Arial Narrow"/>
        <family val="2"/>
      </rPr>
      <t xml:space="preserve"> </t>
    </r>
    <r>
      <rPr>
        <sz val="11"/>
        <rFont val="Arial Narrow"/>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</si>
  <si>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theme="1"/>
        <rFont val="Arial Narrow"/>
        <family val="2"/>
      </rPr>
      <t xml:space="preserve">13/04/2020. </t>
    </r>
    <r>
      <rPr>
        <sz val="11"/>
        <color theme="1"/>
        <rFont val="Arial Narrow"/>
        <family val="2"/>
      </rPr>
      <t>La Dirección de Asuntos Étnicos informó que,  se encuentra a la espera de la gestión realizada por el área respecto a esta actividad.</t>
    </r>
  </si>
  <si>
    <r>
      <rPr>
        <b/>
        <sz val="11"/>
        <color theme="1"/>
        <rFont val="Arial Narrow"/>
        <family val="2"/>
      </rPr>
      <t>13/04/2020.</t>
    </r>
    <r>
      <rPr>
        <sz val="11"/>
        <color theme="1"/>
        <rFont val="Arial Narrow"/>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</si>
  <si>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</si>
  <si>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Narrow"/>
        <family val="2"/>
      </rPr>
      <t>Gráfica 1.</t>
    </r>
    <r>
      <rPr>
        <sz val="11"/>
        <color theme="1"/>
        <rFont val="Arial Narrow"/>
        <family val="2"/>
      </rPr>
      <t xml:space="preserve"> Polígono del Resguardo Indígena Páez de Quintana y especialización de su pretensión territorial para ampliación. Fuente: Agencia Nacional de Tierras. 2019 y </t>
    </r>
    <r>
      <rPr>
        <b/>
        <sz val="11"/>
        <color theme="1"/>
        <rFont val="Arial Narrow"/>
        <family val="2"/>
      </rPr>
      <t>Gráfica 2.</t>
    </r>
    <r>
      <rPr>
        <sz val="11"/>
        <color theme="1"/>
        <rFont val="Arial Narrow"/>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</si>
  <si>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</si>
  <si>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Narrow"/>
        <family val="2"/>
      </rPr>
      <t xml:space="preserve">13/07/2020. </t>
    </r>
    <r>
      <rPr>
        <sz val="11"/>
        <color theme="1"/>
        <rFont val="Arial Narrow"/>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</si>
  <si>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theme="1"/>
        <rFont val="Arial Narrow"/>
        <family val="2"/>
      </rPr>
      <t xml:space="preserve">13/07/2020. </t>
    </r>
    <r>
      <rPr>
        <sz val="11"/>
        <color theme="1"/>
        <rFont val="Arial Narrow"/>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</si>
  <si>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33CC33"/>
        <rFont val="Arial Narrow"/>
        <family val="2"/>
      </rPr>
      <t>Acción Ejecutada:</t>
    </r>
    <r>
      <rPr>
        <b/>
        <sz val="11"/>
        <color theme="5"/>
        <rFont val="Arial Narrow"/>
        <family val="2"/>
      </rPr>
      <t xml:space="preserve">  </t>
    </r>
    <r>
      <rPr>
        <sz val="11"/>
        <rFont val="Arial Narrow"/>
        <family val="2"/>
      </rPr>
      <t xml:space="preserve">Atendiendo las observaciones de la OCI correspondierntes al I trimestre 2020 </t>
    </r>
    <r>
      <rPr>
        <i/>
        <sz val="11"/>
        <rFont val="Arial Narrow"/>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Narrow"/>
        <family val="2"/>
      </rPr>
      <t xml:space="preserve">
</t>
    </r>
    <r>
      <rPr>
        <sz val="11"/>
        <rFont val="Arial Narrow"/>
        <family val="2"/>
      </rPr>
      <t>Se anexa los siguientes informes y soportes debidamente firmados por la supervisora, así como el contrato del Convenio 912 del 2018, adición firmada el 26/09/2019 y el cronograma de trabajo.</t>
    </r>
    <r>
      <rPr>
        <b/>
        <sz val="11"/>
        <color theme="5"/>
        <rFont val="Arial Narrow"/>
        <family val="2"/>
      </rPr>
      <t xml:space="preserve">
</t>
    </r>
    <r>
      <rPr>
        <sz val="11"/>
        <rFont val="Arial Narrow"/>
        <family val="2"/>
      </rPr>
      <t xml:space="preserve">1. Informe sep-oct 2019.
2. Informe nov-dic 2019.
</t>
    </r>
    <r>
      <rPr>
        <sz val="11"/>
        <color theme="1"/>
        <rFont val="Arial Narrow"/>
        <family val="2"/>
      </rPr>
      <t>3. Informe ene-feb 2020.</t>
    </r>
    <r>
      <rPr>
        <sz val="11"/>
        <color rgb="FFFF0000"/>
        <rFont val="Arial Narrow"/>
        <family val="2"/>
      </rPr>
      <t xml:space="preserve">
</t>
    </r>
    <r>
      <rPr>
        <sz val="11"/>
        <rFont val="Arial Narrow"/>
        <family val="2"/>
      </rPr>
      <t>4. Informe mar-abr 2020.
Evidencia soportada en el archivo pdf AMC-319</t>
    </r>
    <r>
      <rPr>
        <b/>
        <sz val="11"/>
        <rFont val="Arial Narrow"/>
        <family val="2"/>
      </rPr>
      <t xml:space="preserve">.
</t>
    </r>
    <r>
      <rPr>
        <sz val="11"/>
        <rFont val="Arial Narrow"/>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</si>
  <si>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rgb="FFFF0000"/>
        <rFont val="Arial Narrow"/>
        <family val="2"/>
      </rPr>
      <t xml:space="preserve">Actividad en Gestión: </t>
    </r>
    <r>
      <rPr>
        <sz val="11"/>
        <color rgb="FFFF0000"/>
        <rFont val="Arial Narrow"/>
        <family val="2"/>
      </rPr>
      <t xml:space="preserve"> </t>
    </r>
    <r>
      <rPr>
        <sz val="11"/>
        <rFont val="Arial Narrow"/>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</si>
  <si>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rgb="FF92D050"/>
        <rFont val="Arial Narrow"/>
        <family val="2"/>
      </rPr>
      <t xml:space="preserve">Acción Ejecutada: </t>
    </r>
    <r>
      <rPr>
        <sz val="11"/>
        <rFont val="Arial Narrow"/>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</si>
  <si>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rgb="FF92D050"/>
        <rFont val="Arial Narrow"/>
        <family val="2"/>
      </rPr>
      <t xml:space="preserve">Acción Ejecutada:  </t>
    </r>
    <r>
      <rPr>
        <sz val="11"/>
        <rFont val="Arial Narrow"/>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</si>
  <si>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t>Actividad en Gestión:</t>
    </r>
    <r>
      <rPr>
        <sz val="11"/>
        <rFont val="Arial Narrow"/>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Narrow"/>
        <family val="2"/>
      </rPr>
      <t xml:space="preserve">
</t>
    </r>
  </si>
  <si>
    <t>La CGR comunicó el informe final de Auditoría de cumplimiento a la Política de acceso, formalización y restitución de derechos territoriales de comunidades indígenas en el PND 2015-2018 el 13/12/2019 y el plan mejoramiento se suscribió el 28/01/2020.</t>
  </si>
  <si>
    <r>
      <t xml:space="preserve">Actividad en Gestión: </t>
    </r>
    <r>
      <rPr>
        <sz val="11"/>
        <rFont val="Arial Narrow"/>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</si>
  <si>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Narrow"/>
        <family val="2"/>
      </rPr>
      <t>14/04/2020.</t>
    </r>
    <r>
      <rPr>
        <sz val="11"/>
        <color theme="1"/>
        <rFont val="Arial Narrow"/>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</si>
  <si>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rPr>
        <b/>
        <sz val="11"/>
        <color rgb="FFFF0000"/>
        <rFont val="Arial Narrow"/>
        <family val="2"/>
      </rPr>
      <t xml:space="preserve">Actividad en Gestión: </t>
    </r>
    <r>
      <rPr>
        <sz val="11"/>
        <color theme="1"/>
        <rFont val="Arial Narrow"/>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Narrow"/>
        <family val="2"/>
      </rPr>
      <t>Archivo pdf AMC-375.</t>
    </r>
  </si>
  <si>
    <r>
      <rPr>
        <b/>
        <sz val="11"/>
        <color rgb="FFFF0000"/>
        <rFont val="Arial Narrow"/>
        <family val="2"/>
      </rPr>
      <t>Actividad en Gestión:</t>
    </r>
    <r>
      <rPr>
        <sz val="11"/>
        <color theme="1"/>
        <rFont val="Arial Narrow"/>
        <family val="2"/>
      </rPr>
      <t xml:space="preserve"> Actualmente la Subidrección de Asuntos Étnicos está adelantando las gestiones pertinentes en aras de gestionar los procedimientos en el Marco del Decreto 2333 del 2014, evidenciado en los informes anteriores.</t>
    </r>
  </si>
  <si>
    <r>
      <rPr>
        <b/>
        <sz val="11"/>
        <color rgb="FFFF0000"/>
        <rFont val="Arial Narrow"/>
        <family val="2"/>
      </rPr>
      <t>Actividad en Gestión:</t>
    </r>
    <r>
      <rPr>
        <b/>
        <sz val="11"/>
        <color theme="1"/>
        <rFont val="Arial Narrow"/>
        <family val="2"/>
      </rPr>
      <t xml:space="preserve"> </t>
    </r>
    <r>
      <rPr>
        <sz val="11"/>
        <color theme="1"/>
        <rFont val="Arial Narrow"/>
        <family val="2"/>
      </rPr>
      <t>En verificación y validación por parte de la Subdirección de Asuntos Étnicos del documento borrador, atendiendo observaciones presentadas por parte de las diferentes áreas.</t>
    </r>
  </si>
  <si>
    <r>
      <rPr>
        <b/>
        <sz val="11"/>
        <color rgb="FFFF0000"/>
        <rFont val="Arial Narrow"/>
        <family val="2"/>
      </rPr>
      <t xml:space="preserve">Actividad en Gestión: </t>
    </r>
    <r>
      <rPr>
        <sz val="11"/>
        <rFont val="Arial Narrow"/>
        <family val="2"/>
      </rPr>
      <t>Se encuentra en revisión este procedimiento para los ajustes a que haya lugar.</t>
    </r>
  </si>
  <si>
    <r>
      <rPr>
        <b/>
        <sz val="11"/>
        <color rgb="FFFF0000"/>
        <rFont val="Arial Narrow"/>
        <family val="2"/>
      </rPr>
      <t xml:space="preserve">Actividad en Gestión: </t>
    </r>
    <r>
      <rPr>
        <sz val="11"/>
        <color theme="1"/>
        <rFont val="Arial Narrow"/>
        <family val="2"/>
      </rPr>
      <t>Actividad en Gestión: Mediante memorandos 20204300067193 del 08/04/2020, 20205000089293 del 18/05/2020 y 20204300107003 del 03062020 la Dirección de Asuntos Étnicos y Subdirección de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</si>
  <si>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rgb="FFFF0000"/>
        <rFont val="Arial Narrow"/>
        <family val="2"/>
      </rPr>
      <t xml:space="preserve">Actividad en Gestión: </t>
    </r>
    <r>
      <rPr>
        <sz val="11"/>
        <color theme="1"/>
        <rFont val="Arial Narrow"/>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</si>
  <si>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rgb="FF92D050"/>
        <rFont val="Arial Narrow"/>
        <family val="2"/>
      </rPr>
      <t xml:space="preserve">Actividad en Gestión: </t>
    </r>
    <r>
      <rPr>
        <sz val="11"/>
        <rFont val="Arial Narrow"/>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Min.Interior sobre los conceptos previos.
La anterior gestión se soporta en el archivo PDF </t>
    </r>
    <r>
      <rPr>
        <sz val="11"/>
        <color theme="1"/>
        <rFont val="Arial Narrow"/>
        <family val="2"/>
      </rPr>
      <t xml:space="preserve"> AMC-382.
NOTA: Se resalta que por continuar en la Emergencia Sanitaria, no es posible tener la firma en original de los asistentes.</t>
    </r>
  </si>
  <si>
    <r>
      <rPr>
        <b/>
        <sz val="11"/>
        <color rgb="FFFF0000"/>
        <rFont val="Arial Narrow"/>
        <family val="2"/>
      </rPr>
      <t xml:space="preserve">Actividad en Gestión: </t>
    </r>
    <r>
      <rPr>
        <sz val="11"/>
        <color rgb="FFFF0000"/>
        <rFont val="Arial Narrow"/>
        <family val="2"/>
      </rPr>
      <t xml:space="preserve"> </t>
    </r>
    <r>
      <rPr>
        <sz val="11"/>
        <rFont val="Arial Narrow"/>
        <family val="2"/>
      </rPr>
      <t xml:space="preserve">Con el propósito de contar con una guia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</si>
  <si>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t xml:space="preserve">Actividad en Gestión: </t>
    </r>
    <r>
      <rPr>
        <sz val="1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Narrow"/>
        <family val="2"/>
      </rPr>
      <t xml:space="preserve"> </t>
    </r>
    <r>
      <rPr>
        <sz val="11"/>
        <rFont val="Arial Narrow"/>
        <family val="2"/>
      </rPr>
      <t>Evidencia en AMC-385.</t>
    </r>
  </si>
  <si>
    <r>
      <rPr>
        <b/>
        <sz val="11"/>
        <color rgb="FFFF0000"/>
        <rFont val="Arial Narrow"/>
        <family val="2"/>
      </rPr>
      <t xml:space="preserve">Actividad en Gestión: </t>
    </r>
    <r>
      <rPr>
        <sz val="11"/>
        <rFont val="Arial Narrow"/>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</si>
  <si>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t xml:space="preserve">Acción Ejecutada: </t>
    </r>
    <r>
      <rPr>
        <sz val="11"/>
        <rFont val="Arial Narrow"/>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Narrow"/>
        <family val="2"/>
      </rPr>
      <t xml:space="preserve">
</t>
    </r>
    <r>
      <rPr>
        <sz val="11"/>
        <rFont val="Arial Narrow"/>
        <family val="2"/>
      </rPr>
      <t>Es de resaltar que por continuar en la Emergencia Sanitaria, no es posible tener la firma en original de los asistentes.</t>
    </r>
    <r>
      <rPr>
        <b/>
        <sz val="11"/>
        <color rgb="FF92D050"/>
        <rFont val="Arial Narrow"/>
        <family val="2"/>
      </rPr>
      <t xml:space="preserve">
</t>
    </r>
    <r>
      <rPr>
        <sz val="11"/>
        <rFont val="Arial Narrow"/>
        <family val="2"/>
      </rPr>
      <t>Se anexan los soportes descritos en archivo PDF AMC-396.</t>
    </r>
  </si>
  <si>
    <r>
      <rPr>
        <b/>
        <sz val="11"/>
        <color theme="1"/>
        <rFont val="Arial Narrow"/>
        <family val="2"/>
      </rPr>
      <t xml:space="preserve">14/04/2020. </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</si>
  <si>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FF0000"/>
        <rFont val="Arial Narrow"/>
        <family val="2"/>
      </rPr>
      <t>Actividad en Gestión:</t>
    </r>
    <r>
      <rPr>
        <sz val="11"/>
        <color theme="1"/>
        <rFont val="Arial Narrow"/>
        <family val="2"/>
      </rPr>
      <t xml:space="preserve"> La acción de mejora continua se encuentra programada para ejecución en el 2021.</t>
    </r>
  </si>
  <si>
    <r>
      <rPr>
        <b/>
        <sz val="11"/>
        <color rgb="FFFF0000"/>
        <rFont val="Arial Narrow"/>
        <family val="2"/>
      </rPr>
      <t>Actividad en Gestión:</t>
    </r>
    <r>
      <rPr>
        <sz val="11"/>
        <color theme="1"/>
        <rFont val="Arial Narrow"/>
        <family val="2"/>
      </rPr>
      <t xml:space="preserve"> La acción de mejora depende de la anterior.</t>
    </r>
  </si>
  <si>
    <r>
      <rPr>
        <b/>
        <sz val="11"/>
        <color rgb="FFFF0000"/>
        <rFont val="Arial Narrow"/>
        <family val="2"/>
      </rPr>
      <t xml:space="preserve">Actividad en Gestión: </t>
    </r>
    <r>
      <rPr>
        <sz val="11"/>
        <color theme="1"/>
        <rFont val="Arial Narrow"/>
        <family val="2"/>
      </rPr>
      <t>La acción de mejora continua se encuentra programada para ejecución en el 2021, dado que, es posterior a la finalización de la acción "Actualizar la base de datos de inventarios".</t>
    </r>
  </si>
  <si>
    <r>
      <rPr>
        <b/>
        <sz val="11"/>
        <color rgb="FFFF0000"/>
        <rFont val="Arial Narrow"/>
        <family val="2"/>
      </rPr>
      <t xml:space="preserve">Actividd en Gestión: </t>
    </r>
    <r>
      <rPr>
        <sz val="11"/>
        <color theme="1"/>
        <rFont val="Arial Narrow"/>
        <family val="2"/>
      </rPr>
      <t>La acción de mejora continua se encuentra programada para ejecución en el 2021, dado que, es posterior a la ejecución de las acciones planteadas para subsanar el Hallazgo 7.</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</si>
  <si>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</si>
  <si>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</si>
  <si>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</si>
  <si>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</si>
  <si>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</si>
  <si>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13/07/2020</t>
    </r>
    <r>
      <rPr>
        <sz val="11"/>
        <color theme="1"/>
        <rFont val="Arial Narrow"/>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</si>
  <si>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</si>
  <si>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correo electrónico del 12/06/2020 a través del cual, la DAE, solicitó a los líderes procedimientos lo siguiente,</t>
    </r>
    <r>
      <rPr>
        <i/>
        <sz val="11"/>
        <color theme="1"/>
        <rFont val="Arial Narrow"/>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Narrow"/>
        <family val="2"/>
      </rPr>
      <t>La acción de mejora continua presentó avance de gestión documentados y se encuentra en términos para su ejecución.</t>
    </r>
  </si>
  <si>
    <t>La Subdirección de Sistemas de Información desarrolló una certificación automática, generada desde el sistema mediante el cual se controla el inventario del FNA.</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</si>
  <si>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</si>
  <si>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</si>
  <si>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</si>
  <si>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</si>
  <si>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</si>
  <si>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</si>
  <si>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</si>
  <si>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</si>
  <si>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</si>
  <si>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</si>
  <si>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</si>
  <si>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</si>
  <si>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</si>
  <si>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</si>
  <si>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Se elaboró una guía metodológica para el cálculo de las Unidades Agrícolas Familiares, UAF.</t>
  </si>
  <si>
    <t>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</si>
  <si>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</si>
  <si>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</si>
  <si>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</si>
  <si>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</si>
  <si>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</si>
  <si>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r>
      <t>Las iniciativas aprobadas cuentan con un cronograma de ejecución  en la ficha definitiva de la iniciativa comunitaria,</t>
    </r>
    <r>
      <rPr>
        <sz val="11"/>
        <color indexed="8"/>
        <rFont val="Arial Narrow"/>
        <family val="2"/>
      </rPr>
      <t xml:space="preserve"> dando cumplimiento a  la Guía operativa aprobada con la resolución 3722 del 23 de julio de 2018. 
</t>
    </r>
  </si>
  <si>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</si>
  <si>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</si>
  <si>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</si>
  <si>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</si>
  <si>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rgb="FF000000"/>
        <rFont val="Arial Narrow"/>
        <family val="2"/>
      </rPr>
      <t>13/07/2020.</t>
    </r>
    <r>
      <rPr>
        <sz val="11"/>
        <color rgb="FF000000"/>
        <rFont val="Arial Narrow"/>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</si>
  <si>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theme="1"/>
        <rFont val="Arial Narrow"/>
        <family val="2"/>
      </rPr>
      <t xml:space="preserve">13/07/2020. </t>
    </r>
    <r>
      <rPr>
        <sz val="11"/>
        <color theme="1"/>
        <rFont val="Arial Narrow"/>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Narrow"/>
        <family val="2"/>
      </rPr>
      <t xml:space="preserve">I. </t>
    </r>
    <r>
      <rPr>
        <sz val="11"/>
        <color theme="1"/>
        <rFont val="Arial Narrow"/>
        <family val="2"/>
      </rPr>
      <t xml:space="preserve">El predio Mediecito La Selva es de propiedad privada, cuya titularidad está en cabeza de la población campesina beneficiaria del subsidio integral, otorgado mediante Resolución No. 1479 de 2010.
</t>
    </r>
    <r>
      <rPr>
        <b/>
        <sz val="11"/>
        <color theme="1"/>
        <rFont val="Arial Narrow"/>
        <family val="2"/>
      </rPr>
      <t>II.</t>
    </r>
    <r>
      <rPr>
        <sz val="11"/>
        <color theme="1"/>
        <rFont val="Arial Narrow"/>
        <family val="2"/>
      </rPr>
      <t xml:space="preserve"> El predio Mediecito La Selva no presenta superposiciones con pretensiones territoriales de comunidades negras o indígenas.
</t>
    </r>
    <r>
      <rPr>
        <b/>
        <sz val="11"/>
        <color theme="1"/>
        <rFont val="Arial Narrow"/>
        <family val="2"/>
      </rPr>
      <t xml:space="preserve">III. </t>
    </r>
    <r>
      <rPr>
        <sz val="11"/>
        <color theme="1"/>
        <rFont val="Arial Narrow"/>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Narrow"/>
        <family val="2"/>
      </rPr>
      <t xml:space="preserve">IV. </t>
    </r>
    <r>
      <rPr>
        <sz val="11"/>
        <color theme="1"/>
        <rFont val="Arial Narrow"/>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Narrow"/>
        <family val="2"/>
      </rPr>
      <t xml:space="preserve">VI. </t>
    </r>
    <r>
      <rPr>
        <sz val="11"/>
        <color theme="1"/>
        <rFont val="Arial Narrow"/>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</si>
  <si>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</si>
  <si>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</si>
  <si>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Narrow"/>
        <family val="2"/>
      </rPr>
      <t xml:space="preserve">13/07/2020. </t>
    </r>
    <r>
      <rPr>
        <sz val="11"/>
        <color theme="1"/>
        <rFont val="Arial Narrow"/>
        <family val="2"/>
      </rPr>
      <t xml:space="preserve">Se observó 9 borradores de las siguientes comunicaciones:
</t>
    </r>
    <r>
      <rPr>
        <b/>
        <sz val="11"/>
        <color theme="1"/>
        <rFont val="Arial Narrow"/>
        <family val="2"/>
      </rPr>
      <t xml:space="preserve">1. </t>
    </r>
    <r>
      <rPr>
        <sz val="11"/>
        <color theme="1"/>
        <rFont val="Arial Narrow"/>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Narrow"/>
        <family val="2"/>
      </rPr>
      <t xml:space="preserve">2. </t>
    </r>
    <r>
      <rPr>
        <sz val="11"/>
        <color theme="1"/>
        <rFont val="Arial Narrow"/>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Narrow"/>
        <family val="2"/>
      </rPr>
      <t xml:space="preserve">3. </t>
    </r>
    <r>
      <rPr>
        <sz val="11"/>
        <color theme="1"/>
        <rFont val="Arial Narrow"/>
        <family val="2"/>
      </rPr>
      <t xml:space="preserve">Solicitud de información del Resguardo Indígena Ukumani Kankhe, dirigida a CESAR WILINTON CHAPAL QUENAMA, Director Ejecutivo de la Asociación de Autoridades Tradicionales – Mesa Permanente.
</t>
    </r>
    <r>
      <rPr>
        <b/>
        <sz val="11"/>
        <color theme="1"/>
        <rFont val="Arial Narrow"/>
        <family val="2"/>
      </rPr>
      <t xml:space="preserve">4. </t>
    </r>
    <r>
      <rPr>
        <sz val="11"/>
        <color theme="1"/>
        <rFont val="Arial Narrow"/>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Narrow"/>
        <family val="2"/>
      </rPr>
      <t xml:space="preserve">5.  </t>
    </r>
    <r>
      <rPr>
        <sz val="11"/>
        <color theme="1"/>
        <rFont val="Arial Narrow"/>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Narrow"/>
        <family val="2"/>
      </rPr>
      <t xml:space="preserve">6. </t>
    </r>
    <r>
      <rPr>
        <sz val="11"/>
        <color theme="1"/>
        <rFont val="Arial Narrow"/>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Narrow"/>
        <family val="2"/>
      </rPr>
      <t>7.</t>
    </r>
    <r>
      <rPr>
        <sz val="11"/>
        <color theme="1"/>
        <rFont val="Arial Narrow"/>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Narrow"/>
        <family val="2"/>
      </rPr>
      <t>8.</t>
    </r>
    <r>
      <rPr>
        <sz val="11"/>
        <color theme="1"/>
        <rFont val="Arial Narrow"/>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Narrow"/>
        <family val="2"/>
      </rPr>
      <t xml:space="preserve">9. </t>
    </r>
    <r>
      <rPr>
        <sz val="11"/>
        <color theme="1"/>
        <rFont val="Arial Narrow"/>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</si>
  <si>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color theme="1"/>
        <rFont val="Arial Narrow"/>
        <family val="2"/>
      </rPr>
      <t xml:space="preserve">13/07/2020. </t>
    </r>
    <r>
      <rPr>
        <sz val="11"/>
        <color theme="1"/>
        <rFont val="Arial Narrow"/>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Narrow"/>
        <family val="2"/>
      </rPr>
      <t xml:space="preserve">1. </t>
    </r>
    <r>
      <rPr>
        <sz val="11"/>
        <color theme="1"/>
        <rFont val="Arial Narrow"/>
        <family val="2"/>
      </rPr>
      <t xml:space="preserve">Metiwa Guacamayas, grupo étnico Sikuani. En cuanto al levantamiento topográfico, indica que, el documento no cuenta con el levantamiento topográfico, plano, área ni redacción de linderos.
</t>
    </r>
    <r>
      <rPr>
        <b/>
        <sz val="11"/>
        <color theme="1"/>
        <rFont val="Arial Narrow"/>
        <family val="2"/>
      </rPr>
      <t>2.</t>
    </r>
    <r>
      <rPr>
        <sz val="11"/>
        <color theme="1"/>
        <rFont val="Arial Narrow"/>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Narrow"/>
        <family val="2"/>
      </rPr>
      <t xml:space="preserve">3. </t>
    </r>
    <r>
      <rPr>
        <sz val="11"/>
        <color theme="1"/>
        <rFont val="Arial Narrow"/>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Narrow"/>
        <family val="2"/>
      </rPr>
      <t xml:space="preserve">5.  </t>
    </r>
    <r>
      <rPr>
        <sz val="11"/>
        <color theme="1"/>
        <rFont val="Arial Narrow"/>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</si>
  <si>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Narrow"/>
        <family val="2"/>
      </rPr>
      <t>13/07/2020.</t>
    </r>
    <r>
      <rPr>
        <sz val="11"/>
        <color theme="1"/>
        <rFont val="Arial Narrow"/>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</si>
  <si>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</si>
  <si>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Narrow"/>
        <family val="2"/>
      </rPr>
      <t xml:space="preserve">13/07/2020. </t>
    </r>
    <r>
      <rPr>
        <sz val="11"/>
        <color theme="1"/>
        <rFont val="Arial Narrow"/>
        <family val="2"/>
      </rPr>
      <t>La Dirección de Asuntos Étnicos informó que, la ejecución de la presente acción depende de la finalización de la AMC-383.</t>
    </r>
  </si>
  <si>
    <r>
      <rPr>
        <b/>
        <sz val="11"/>
        <color theme="1"/>
        <rFont val="Arial Narrow"/>
        <family val="2"/>
      </rPr>
      <t>13/07/2020</t>
    </r>
    <r>
      <rPr>
        <sz val="11"/>
        <color theme="1"/>
        <rFont val="Arial Narrow"/>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</si>
  <si>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Narrow"/>
        <family val="2"/>
      </rPr>
      <t xml:space="preserve">13/07/2020. </t>
    </r>
    <r>
      <rPr>
        <sz val="11"/>
        <color theme="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</si>
  <si>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Narrow"/>
        <family val="2"/>
      </rPr>
      <t xml:space="preserve">13/07/2020.  </t>
    </r>
    <r>
      <rPr>
        <sz val="11"/>
        <color theme="1"/>
        <rFont val="Arial Narrow"/>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</si>
  <si>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Narrow"/>
        <family val="2"/>
      </rPr>
      <t xml:space="preserve">13/07/2020. </t>
    </r>
    <r>
      <rPr>
        <sz val="11"/>
        <color theme="1"/>
        <rFont val="Arial Narrow"/>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</si>
  <si>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rgb="FF000000"/>
        <rFont val="Arial Narrow"/>
        <family val="2"/>
      </rPr>
      <t>09/07/2020.</t>
    </r>
    <r>
      <rPr>
        <sz val="11"/>
        <color rgb="FF000000"/>
        <rFont val="Arial Narrow"/>
        <family val="2"/>
      </rPr>
      <t xml:space="preserve"> Se observó Acta del 16/08/2020 cuyo tema fue "</t>
    </r>
    <r>
      <rPr>
        <i/>
        <sz val="11"/>
        <color rgb="FF000000"/>
        <rFont val="Arial Narrow"/>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Narrow"/>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</si>
  <si>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r>
      <rPr>
        <b/>
        <sz val="11"/>
        <color theme="1"/>
        <rFont val="Arial Narrow"/>
        <family val="2"/>
      </rPr>
      <t xml:space="preserve">21/04/2020. </t>
    </r>
    <r>
      <rPr>
        <sz val="11"/>
        <color theme="1"/>
        <rFont val="Arial Narrow"/>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</si>
  <si>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a Tierras informó que,  "</t>
    </r>
    <r>
      <rPr>
        <i/>
        <sz val="11"/>
        <color theme="1"/>
        <rFont val="Arial Narrow"/>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Narrow"/>
        <family val="2"/>
      </rPr>
      <t>".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</si>
  <si>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</si>
  <si>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Narrow"/>
        <family val="2"/>
      </rPr>
      <t xml:space="preserve">21/04/2020. </t>
    </r>
    <r>
      <rPr>
        <sz val="11"/>
        <color theme="1"/>
        <rFont val="Arial Narrow"/>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</si>
  <si>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Narrow"/>
        <family val="2"/>
      </rPr>
      <t>21/04/2020.</t>
    </r>
    <r>
      <rPr>
        <sz val="11"/>
        <color theme="1"/>
        <rFont val="Arial Narrow"/>
        <family val="2"/>
      </rPr>
      <t xml:space="preserve">  Actividad programada para ejecución en  los meses de marzo  a abril del 2020.  No se allegaron avances de gestión.</t>
    </r>
  </si>
  <si>
    <r>
      <rPr>
        <b/>
        <sz val="11"/>
        <color theme="1"/>
        <rFont val="Arial Narrow"/>
        <family val="2"/>
      </rPr>
      <t>21/04/2020.</t>
    </r>
    <r>
      <rPr>
        <sz val="11"/>
        <color theme="1"/>
        <rFont val="Arial Narrow"/>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Narrow"/>
        <family val="2"/>
      </rPr>
      <t>Predios con concepto negativo jurídico</t>
    </r>
    <r>
      <rPr>
        <sz val="11"/>
        <color theme="1"/>
        <rFont val="Arial Narrow"/>
        <family val="2"/>
      </rPr>
      <t xml:space="preserve">: 9. Actividad por parte de ANT: Redacción de AUTO DE ARCHIVO por inviabilidad jurídica.
</t>
    </r>
    <r>
      <rPr>
        <b/>
        <sz val="11"/>
        <color theme="1"/>
        <rFont val="Arial Narrow"/>
        <family val="2"/>
      </rPr>
      <t>Predios con concepto negativo técnico anterior</t>
    </r>
    <r>
      <rPr>
        <sz val="11"/>
        <color theme="1"/>
        <rFont val="Arial Narrow"/>
        <family val="2"/>
      </rPr>
      <t xml:space="preserve"> : 4. Actividad por parte de ANT: Redacción de AUTO DE ARCHIVO por inviabilidad técnica.
</t>
    </r>
    <r>
      <rPr>
        <b/>
        <sz val="11"/>
        <color theme="1"/>
        <rFont val="Arial Narrow"/>
        <family val="2"/>
      </rPr>
      <t>Predios que están en estudio Jurídico en consecución de información</t>
    </r>
    <r>
      <rPr>
        <sz val="11"/>
        <color theme="1"/>
        <rFont val="Arial Narrow"/>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Narrow"/>
        <family val="2"/>
      </rPr>
      <t>Predios que están listos para realización de visitas técnicas</t>
    </r>
    <r>
      <rPr>
        <sz val="11"/>
        <color theme="1"/>
        <rFont val="Arial Narrow"/>
        <family val="2"/>
      </rPr>
      <t xml:space="preserve">: 24 predios
Así mismo, da conocer los factores que ha dificultado la gestión:
</t>
    </r>
    <r>
      <rPr>
        <b/>
        <sz val="11"/>
        <color theme="1"/>
        <rFont val="Arial Narrow"/>
        <family val="2"/>
      </rPr>
      <t>-Vocación de las visitas:</t>
    </r>
    <r>
      <rPr>
        <sz val="11"/>
        <color theme="1"/>
        <rFont val="Arial Narrow"/>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Narrow"/>
        <family val="2"/>
      </rPr>
      <t>- Financiero:</t>
    </r>
    <r>
      <rPr>
        <sz val="11"/>
        <color theme="1"/>
        <rFont val="Arial Narrow"/>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</si>
  <si>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Narrow"/>
        <family val="2"/>
      </rPr>
      <t>21/04/2020.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</si>
  <si>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rPr>
        <b/>
        <sz val="11"/>
        <color theme="1"/>
        <rFont val="Arial Narrow"/>
        <family val="2"/>
      </rPr>
      <t>22/04/2020.</t>
    </r>
    <r>
      <rPr>
        <sz val="11"/>
        <color theme="1"/>
        <rFont val="Arial Narrow"/>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Narrow"/>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Narrow"/>
        <family val="2"/>
      </rPr>
      <t>".
La actividad se encuentra en términos, con fecha de finalización del 30/06/2020. Respecto a la unidad de medida establecida para acción de mejora (resoluciones), no se allegaron evidencias.</t>
    </r>
  </si>
  <si>
    <r>
      <rPr>
        <b/>
        <sz val="11"/>
        <color theme="1"/>
        <rFont val="Arial Narrow"/>
        <family val="2"/>
      </rPr>
      <t xml:space="preserve">22/04/2020. </t>
    </r>
    <r>
      <rPr>
        <sz val="11"/>
        <color theme="1"/>
        <rFont val="Arial Narrow"/>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</si>
  <si>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rPr>
        <b/>
        <sz val="11"/>
        <color theme="1"/>
        <rFont val="Arial Narrow"/>
        <family val="2"/>
      </rPr>
      <t>22/04/2020.</t>
    </r>
    <r>
      <rPr>
        <sz val="11"/>
        <color theme="1"/>
        <rFont val="Arial Narrow"/>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</si>
  <si>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Narrow"/>
        <family val="2"/>
      </rPr>
      <t xml:space="preserve">22/04/2020. </t>
    </r>
    <r>
      <rPr>
        <sz val="11"/>
        <color theme="1"/>
        <rFont val="Arial Narrow"/>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</si>
  <si>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Narrow"/>
        <family val="2"/>
      </rPr>
      <t xml:space="preserve">22/04/2020.  </t>
    </r>
    <r>
      <rPr>
        <sz val="11"/>
        <color theme="1"/>
        <rFont val="Arial Narrow"/>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</si>
  <si>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Narrow"/>
        <family val="2"/>
      </rPr>
      <t xml:space="preserve">22/04/2020.  </t>
    </r>
    <r>
      <rPr>
        <sz val="11"/>
        <color theme="1"/>
        <rFont val="Arial Narrow"/>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</si>
  <si>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Narrow"/>
        <family val="2"/>
      </rPr>
      <t xml:space="preserve">22/04/2020.  </t>
    </r>
    <r>
      <rPr>
        <sz val="11"/>
        <color theme="1"/>
        <rFont val="Arial Narrow"/>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</si>
  <si>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Narrow"/>
        <family val="2"/>
      </rPr>
      <t>13/04/2020.</t>
    </r>
    <r>
      <rPr>
        <sz val="11"/>
        <color theme="1"/>
        <rFont val="Arial Narrow"/>
        <family val="2"/>
      </rPr>
      <t xml:space="preserve"> 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</si>
  <si>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21/04/2020. </t>
    </r>
    <r>
      <rPr>
        <sz val="11"/>
        <color theme="1"/>
        <rFont val="Arial Narrow"/>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</si>
  <si>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Narrow"/>
        <family val="2"/>
      </rPr>
      <t xml:space="preserve">21/04/2020.  </t>
    </r>
    <r>
      <rPr>
        <sz val="11"/>
        <color theme="1"/>
        <rFont val="Arial Narrow"/>
        <family val="2"/>
      </rPr>
      <t xml:space="preserve">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t>
    </r>
    <r>
      <rPr>
        <b/>
        <sz val="11"/>
        <color theme="1"/>
        <rFont val="Arial Narrow"/>
        <family val="2"/>
      </rPr>
      <t>Predio VILLA DIANA</t>
    </r>
    <r>
      <rPr>
        <sz val="11"/>
        <color theme="1"/>
        <rFont val="Arial Narrow"/>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</si>
  <si>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Narrow"/>
        <family val="2"/>
      </rPr>
      <t xml:space="preserve">21/04/2020.  </t>
    </r>
    <r>
      <rPr>
        <sz val="11"/>
        <color theme="1"/>
        <rFont val="Arial Narrow"/>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</si>
  <si>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rPr>
        <b/>
        <sz val="11"/>
        <color theme="1"/>
        <rFont val="Arial Narrow"/>
        <family val="2"/>
      </rPr>
      <t xml:space="preserve">21/04/2020.  </t>
    </r>
    <r>
      <rPr>
        <sz val="11"/>
        <color theme="1"/>
        <rFont val="Arial Narrow"/>
        <family val="2"/>
      </rPr>
      <t>Se observó Acta del  28/01/2020, cuyo objetivo fue establecer la ruta a seguir respecto al caso del predio El Mediecito, en el Municipio de Popayán, Cauca. El orden del día incluyó temas relacionados con el estado del proceso y avances del cado Predio el Medicecito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</si>
  <si>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Narrow"/>
        <family val="2"/>
      </rPr>
      <t xml:space="preserve">22/04/2020. </t>
    </r>
    <r>
      <rPr>
        <sz val="11"/>
        <color theme="1"/>
        <rFont val="Arial Narrow"/>
        <family val="2"/>
      </rPr>
      <t xml:space="preserve">El responsable de ejecución suministró los siguientes 2 documentos:
</t>
    </r>
    <r>
      <rPr>
        <b/>
        <sz val="11"/>
        <color theme="1"/>
        <rFont val="Arial Narrow"/>
        <family val="2"/>
      </rPr>
      <t>Memorando 20194100191063 del 23/10/2019</t>
    </r>
    <r>
      <rPr>
        <sz val="11"/>
        <color theme="1"/>
        <rFont val="Arial Narrow"/>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Narrow"/>
        <family val="2"/>
      </rPr>
      <t>INFORME ESTADO PROCESO SIT C1-CAU-POP-019 PREDIOS “EL MEDIECITO, POTRERO DE LA CASA Y LAS PALMERAS</t>
    </r>
    <r>
      <rPr>
        <sz val="11"/>
        <color theme="1"/>
        <rFont val="Arial Narrow"/>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Narrow"/>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Narrow"/>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</si>
  <si>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indexed="8"/>
        <rFont val="Arial Narrow"/>
        <family val="2"/>
      </rPr>
      <t>23/04/2020.</t>
    </r>
    <r>
      <rPr>
        <sz val="11"/>
        <color indexed="8"/>
        <rFont val="Arial Narrow"/>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</si>
  <si>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theme="1"/>
        <rFont val="Arial Narrow"/>
        <family val="2"/>
      </rPr>
      <t xml:space="preserve">22/04/2020. </t>
    </r>
    <r>
      <rPr>
        <sz val="11"/>
        <color theme="1"/>
        <rFont val="Arial Narrow"/>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</si>
  <si>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Narrow"/>
        <family val="2"/>
      </rPr>
      <t xml:space="preserve">22/04/2020. </t>
    </r>
    <r>
      <rPr>
        <sz val="11"/>
        <color theme="1"/>
        <rFont val="Arial Narrow"/>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</si>
  <si>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Narrow"/>
        <family val="2"/>
      </rPr>
      <t xml:space="preserve"> SE ADJUNTA INFORME</t>
    </r>
    <r>
      <rPr>
        <sz val="11"/>
        <color theme="1"/>
        <rFont val="Arial Narrow"/>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Upra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</si>
  <si>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Evidencias: Resoluciones de Adjudicación  se entregarán el 3 de julio de 2020,</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</si>
  <si>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Narrow"/>
        <family val="2"/>
      </rPr>
      <t>Evidencia: Informe de Avance Convenio 784 de 2018.</t>
    </r>
  </si>
  <si>
    <r>
      <t>Durante la vigencia 2019 y 2020 en cumplimiento a este plan de mejoramiento se realizó articulación con el equipo de Demanda y Descongestión se emitiron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Evidencisas: Resoluciones de Adjudicación se entregarán el 3 de julio de 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</si>
  <si>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 xml:space="preserve">Evidencias: Informe de expedientes a intervenir durante el segundo semestre del año 2020, </t>
    </r>
  </si>
  <si>
    <r>
      <t>Se remite propuesta de acto administrativo (borrador en revisión) donde se realiza la actualización cartográfica de los límites de la Zona de Reserva Campesina del Pato Balsillas</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 xml:space="preserve">
Evidencia: Borrador acto administrativo actualización cartográfica ZRC Pato Balsillas</t>
    </r>
  </si>
  <si>
    <r>
      <t>Se remite informe de avance en lo que refiere a la actualización de los límites cartógraficos de las ZRC</t>
    </r>
    <r>
      <rPr>
        <b/>
        <sz val="11"/>
        <color theme="1"/>
        <rFont val="Arial Narrow"/>
        <family val="2"/>
      </rPr>
      <t>.se adjunta informe de justificación por el no cumplimiento.
Evidencia: Informe de avance proceso de delimitación cartógrafica Pato Balsillas,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</si>
  <si>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Reginal del Cauca y Valle del Cauca, Agencia de Desarrollo Rural, Ministerio del Interior, entre otros)
Evidencias: Documentos de avance de los Planes de Desarrollo Sostenible de Pradera, Tuluá y Santa Rosa.</t>
  </si>
  <si>
    <r>
      <t xml:space="preserve">Por parte de la Direccíón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Narrow"/>
        <family val="2"/>
      </rPr>
      <t>Se adjunta soporte.</t>
    </r>
  </si>
  <si>
    <t>El 8 de abril de 2020,  se realizó la capacitación al  grupo de trabajo que hace de compra directa y adjudicaciones especiales se adjunta la presentación como material de capácitación y el soporte realizado por la plataforma teams.</t>
  </si>
  <si>
    <r>
      <rPr>
        <b/>
        <sz val="11"/>
        <color theme="1"/>
        <rFont val="Arial Narrow"/>
        <family val="2"/>
      </rPr>
      <t>14/07/2020.</t>
    </r>
    <r>
      <rPr>
        <sz val="11"/>
        <color theme="1"/>
        <rFont val="Arial Narrow"/>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</si>
  <si>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Narrow"/>
        <family val="2"/>
      </rPr>
      <t xml:space="preserve">14/07/2020. </t>
    </r>
    <r>
      <rPr>
        <sz val="11"/>
        <color theme="1"/>
        <rFont val="Arial Narrow"/>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</si>
  <si>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Narrow"/>
        <family val="2"/>
      </rPr>
      <t xml:space="preserve">14/07/2020. </t>
    </r>
    <r>
      <rPr>
        <sz val="11"/>
        <color theme="1"/>
        <rFont val="Arial Narrow"/>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Narrow"/>
        <family val="2"/>
      </rPr>
      <t xml:space="preserve">Traslape con Reserva Forestal de la Amazonía, </t>
    </r>
    <r>
      <rPr>
        <sz val="11"/>
        <color theme="1"/>
        <rFont val="Arial Narrow"/>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Narrow"/>
        <family val="2"/>
      </rPr>
      <t>Traslape con áreas protegidas en límite departamental Caquetá – Huila,</t>
    </r>
    <r>
      <rPr>
        <sz val="11"/>
        <color theme="1"/>
        <rFont val="Arial Narrow"/>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Narrow"/>
        <family val="2"/>
      </rPr>
      <t>Traslape con el PNN Cordillera de los Picachos,</t>
    </r>
    <r>
      <rPr>
        <sz val="11"/>
        <color theme="1"/>
        <rFont val="Arial Narrow"/>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Narrow"/>
        <family val="2"/>
      </rPr>
      <t xml:space="preserve">PNR Miraflores Picachos El Parque Natural Regional Miraflores y Picachos, </t>
    </r>
    <r>
      <rPr>
        <sz val="11"/>
        <color theme="1"/>
        <rFont val="Arial Narrow"/>
        <family val="2"/>
      </rPr>
      <t>autoridades competentes AMCOP y ANT.
1. Verificación de la no presencia o dominio campesino en el área.
2. Ajuste del límites de la ZRC sobre el del área protegida
A</t>
    </r>
    <r>
      <rPr>
        <b/>
        <sz val="11"/>
        <color theme="1"/>
        <rFont val="Arial Narrow"/>
        <family val="2"/>
      </rPr>
      <t>mpliación ZRC hacia el Bajo Pato y colindancia con el Resguardo Altamira,</t>
    </r>
    <r>
      <rPr>
        <sz val="11"/>
        <color theme="1"/>
        <rFont val="Arial Narrow"/>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</si>
  <si>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Narrow"/>
        <family val="2"/>
      </rPr>
      <t xml:space="preserve">14/07/2020.  </t>
    </r>
    <r>
      <rPr>
        <sz val="11"/>
        <color theme="1"/>
        <rFont val="Arial Narrow"/>
        <family val="2"/>
      </rPr>
      <t xml:space="preserve">Se consultó el sistema integrado de gestión de la Agencia, observándose que el  procedimiento ACCTI-P-010 COMPRA DIRECTA DE PREDIOS se encuentra en versión 2 con fecha del 03/08/2018. Ver enlace </t>
    </r>
    <r>
      <rPr>
        <sz val="11"/>
        <color rgb="FF0070C0"/>
        <rFont val="Arial Narrow"/>
        <family val="2"/>
      </rPr>
      <t xml:space="preserve">http://intranet.agenciadetierras.gov.co/wp-content/uploads/2018/08/ACCTI-P-010-COMPRA-DIRECTA-DE-PREDIOS-V2.pdf
</t>
    </r>
    <r>
      <rPr>
        <sz val="11"/>
        <rFont val="Arial Narrow"/>
        <family val="2"/>
      </rPr>
      <t>En atención a los avances reportados y las evidencias suministradas, la acción de mejora continua presentó incumplimiento, toda vez que, no se evidenció la actualización del procedimiento.</t>
    </r>
  </si>
  <si>
    <r>
      <rPr>
        <b/>
        <sz val="11"/>
        <color theme="1"/>
        <rFont val="Arial Narrow"/>
        <family val="2"/>
      </rPr>
      <t xml:space="preserve">14/07/2020. </t>
    </r>
    <r>
      <rPr>
        <sz val="11"/>
        <color theme="1"/>
        <rFont val="Arial Narrow"/>
        <family val="2"/>
      </rPr>
      <t xml:space="preserve">Se consultó el sistema integrado de gestión de la Agencia, observándose la disponibilidad de la forma ACCTI-F-020 Lista de Chequeo versión 2 del 26/06/2020. Ver enlace </t>
    </r>
    <r>
      <rPr>
        <sz val="11"/>
        <color rgb="FF0070C0"/>
        <rFont val="Arial Narrow"/>
        <family val="2"/>
      </rPr>
      <t xml:space="preserve">http://intranet.agenciadetierras.gov.co/index.php/acceso-a-la-propiedad-de-la-tierra-y-los-territorios/
</t>
    </r>
    <r>
      <rPr>
        <sz val="1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</si>
  <si>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</si>
  <si>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30/06/2020 Avences frente a la actividad
Predio EL BADO: </t>
    </r>
    <r>
      <rPr>
        <sz val="11"/>
        <color theme="1"/>
        <rFont val="Arial Narrow"/>
        <family val="2"/>
      </rPr>
      <t xml:space="preserve">La actividad quedo cumplida  la   ORIP realizó el registro en el antecedente del predio  y se realizó el envio del memorado con el  expedienete a la Subdirección de administración de tierras para que  inicie la recuperación del predio.  (se anexa memorando).
</t>
    </r>
    <r>
      <rPr>
        <b/>
        <sz val="11"/>
        <color theme="1"/>
        <rFont val="Arial Narrow"/>
        <family val="2"/>
      </rPr>
      <t>Predio VILLA DIANA:</t>
    </r>
    <r>
      <rPr>
        <sz val="11"/>
        <color theme="1"/>
        <rFont val="Arial Narrow"/>
        <family val="2"/>
      </rPr>
      <t>La actividad quedo cumplida  la   ORIP realizó el registro en el antecedente del predio  y se realizó el envio del memorado con el  expedienete a la Subdirección de administración de tierras para que  inicie la recuperación del predio.  (se anexa memorando).</t>
    </r>
    <r>
      <rPr>
        <b/>
        <sz val="11"/>
        <color theme="1"/>
        <rFont val="Arial Narrow"/>
        <family val="2"/>
      </rPr>
      <t xml:space="preserve">
</t>
    </r>
    <r>
      <rPr>
        <sz val="11"/>
        <color theme="1"/>
        <rFont val="Arial Narrow"/>
        <family val="2"/>
      </rPr>
      <t xml:space="preserve">
</t>
    </r>
    <r>
      <rPr>
        <b/>
        <sz val="11"/>
        <color theme="1"/>
        <rFont val="Arial Narrow"/>
        <family val="2"/>
      </rPr>
      <t>Predio SANTA INES:</t>
    </r>
    <r>
      <rPr>
        <sz val="11"/>
        <color theme="1"/>
        <rFont val="Arial Narrow"/>
        <family val="2"/>
      </rPr>
      <t xml:space="preserve"> 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</si>
  <si>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t>30/06/2020 Avances frente  ala actividad
Predio EL BADO:</t>
    </r>
    <r>
      <rPr>
        <sz val="11"/>
        <color theme="1"/>
        <rFont val="Arial Narrow"/>
        <family val="2"/>
      </rPr>
      <t xml:space="preserve">Se da cumplimiento de la actividad  con el envió del  expedidiente a la Subdirección de Administración de tierras ,  bajo el memorando  20204100128183  con fecha 26 de junio de 2020, para dar inicio a la recuperación material del predio.
</t>
    </r>
    <r>
      <rPr>
        <b/>
        <sz val="11"/>
        <color theme="1"/>
        <rFont val="Arial Narrow"/>
        <family val="2"/>
      </rPr>
      <t xml:space="preserve"> ( se anexa memorando )</t>
    </r>
    <r>
      <rPr>
        <sz val="11"/>
        <color theme="1"/>
        <rFont val="Arial Narrow"/>
        <family val="2"/>
      </rPr>
      <t xml:space="preserve">
</t>
    </r>
    <r>
      <rPr>
        <b/>
        <sz val="11"/>
        <color theme="1"/>
        <rFont val="Arial Narrow"/>
        <family val="2"/>
      </rPr>
      <t xml:space="preserve">Predio  VILLA DIANA: </t>
    </r>
    <r>
      <rPr>
        <sz val="11"/>
        <color theme="1"/>
        <rFont val="Arial Narrow"/>
        <family val="2"/>
      </rPr>
      <t>Se da cumplimiento de la actividad  con el envió del  expedidiente a la Subdirección de Administración de tierras ,  bajo el memorando  20204100128003  con fecha 26 de junio de 2020, para dar inicio a la recuperación material del predio.</t>
    </r>
    <r>
      <rPr>
        <b/>
        <sz val="11"/>
        <color theme="1"/>
        <rFont val="Arial Narrow"/>
        <family val="2"/>
      </rPr>
      <t>( se anexa memorando).</t>
    </r>
    <r>
      <rPr>
        <sz val="11"/>
        <color theme="1"/>
        <rFont val="Arial Narrow"/>
        <family val="2"/>
      </rPr>
      <t xml:space="preserve">
</t>
    </r>
    <r>
      <rPr>
        <b/>
        <sz val="11"/>
        <color theme="1"/>
        <rFont val="Arial Narrow"/>
        <family val="2"/>
      </rPr>
      <t xml:space="preserve">Predio SANTA INES: </t>
    </r>
    <r>
      <rPr>
        <sz val="11"/>
        <color theme="1"/>
        <rFont val="Arial Narrow"/>
        <family val="2"/>
      </rPr>
      <t>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Narrow"/>
        <family val="2"/>
      </rPr>
      <t>s.</t>
    </r>
    <r>
      <rPr>
        <sz val="11"/>
        <color theme="1"/>
        <rFont val="Arial Narrow"/>
        <family val="2"/>
      </rPr>
      <t xml:space="preserve">
</t>
    </r>
  </si>
  <si>
    <r>
      <rPr>
        <b/>
        <sz val="11"/>
        <color rgb="FF000000"/>
        <rFont val="Arial Narrow"/>
        <family val="2"/>
      </rPr>
      <t xml:space="preserve">30/06/2020l 
</t>
    </r>
    <r>
      <rPr>
        <sz val="11"/>
        <color rgb="FF000000"/>
        <rFont val="Arial Narrow"/>
        <family val="2"/>
      </rPr>
      <t xml:space="preserve"> La  Subdirección de Acceso a Tierras en Zonas Focalizadas , reitera que no es la responsable de la  estructiración de un formato para el seguimiento de los fallos judiciales, toda vez que estas solicitudes para dar cumplimiento son remitidas por memorando por parte de la Oficina Jurídica. Por lo anterior el formato lo debería establecer la Oficona Jurídica , para realizar el respectivo seguimiento a los fallos judiciales,</t>
    </r>
    <r>
      <rPr>
        <b/>
        <sz val="11"/>
        <color rgb="FF000000"/>
        <rFont val="Arial Narrow"/>
        <family val="2"/>
      </rPr>
      <t xml:space="preserve"> se envió correo el 2 de julio de 2020  a la oficina de control interno donde se evicencio que la DAT no formulo esta actividad.</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</si>
  <si>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Narrow"/>
        <family val="2"/>
      </rPr>
      <t>(se anexa informe y acta de reunión del 10 de junio de 2020).</t>
    </r>
  </si>
  <si>
    <r>
      <rPr>
        <b/>
        <sz val="11"/>
        <color theme="1"/>
        <rFont val="Arial Narrow"/>
        <family val="2"/>
      </rPr>
      <t>se adjunta informe de desembolso A</t>
    </r>
    <r>
      <rPr>
        <sz val="11"/>
        <color theme="1"/>
        <rFont val="Arial Narrow"/>
        <family val="2"/>
      </rPr>
      <t xml:space="preserve"> corte del mes de junio de 2020 ,   no se ha realizado el desembolso  de los recursos para la implemetación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productivo,con base en este informe, se realizará una propuesta al Director de Asuntos Étnicos, con el fin  de avanzar en la búsqueda de una solución al caso en particular. ( se anexa acta del 10 de junio de 2020)</t>
    </r>
  </si>
  <si>
    <r>
      <rPr>
        <b/>
        <sz val="11"/>
        <color theme="1"/>
        <rFont val="Arial Narrow"/>
        <family val="2"/>
      </rPr>
      <t xml:space="preserve">14/07/2020.  </t>
    </r>
    <r>
      <rPr>
        <sz val="11"/>
        <color theme="1"/>
        <rFont val="Arial Narrow"/>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Narrow"/>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Narrow"/>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</si>
  <si>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</si>
  <si>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t xml:space="preserve">En cumplimiento a la Sentencia T 052 de 2017 en el marco del convenio de cooperación 943 de 2019, se incuyó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Defendoría del Pueblo, Agencia de Renovación del Territorio y personeria Municipales anteriormente citadas.
</t>
    </r>
    <r>
      <rPr>
        <b/>
        <sz val="11"/>
        <color theme="1"/>
        <rFont val="Arial Narrow"/>
        <family val="2"/>
      </rPr>
      <t>Evidencias: Estudiose entregarán el 3 de julio de 2020. de Sustracción Catatumbo, Plan de Desarrollo Sostenible del Catatumbo, Informe de cumplimiento Sentencia T052 de 2017.</t>
    </r>
  </si>
  <si>
    <r>
      <rPr>
        <b/>
        <sz val="11"/>
        <color theme="1"/>
        <rFont val="Arial Narrow"/>
        <family val="2"/>
      </rPr>
      <t>Se adjunta Gestión: A</t>
    </r>
    <r>
      <rPr>
        <sz val="11"/>
        <color theme="1"/>
        <rFont val="Arial Narrow"/>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</si>
  <si>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Narrow"/>
        <family val="2"/>
      </rPr>
      <t xml:space="preserve">Se adjunta Gestión: </t>
    </r>
    <r>
      <rPr>
        <sz val="11"/>
        <color theme="1"/>
        <rFont val="Arial Narrow"/>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</si>
  <si>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Frente al cumplimiento de las acciones encaminadas a generar acciones en relación con los casos en mora, tal y como se estableció en las actividades se realizaron las mesas técnicas de revisicón de cada uno de los casos revisados por la Contraloría. Resultado del cual se definiron las acciones judiciales a llevar a cabo las cuales a la fecha se encuentran en cabeza del Doctor oscar Ibañez. Frente a estas acciones judiciales se generaron informes de las  acciones adelantadas, que se adjuntan al presente.</t>
    </r>
    <r>
      <rPr>
        <b/>
        <sz val="11"/>
        <color theme="1"/>
        <rFont val="Arial Narrow"/>
        <family val="2"/>
      </rPr>
      <t xml:space="preserve"> Se adjuntan los 2 informes y listado de asistencia.</t>
    </r>
  </si>
  <si>
    <r>
      <rPr>
        <b/>
        <sz val="11"/>
        <color theme="1"/>
        <rFont val="Arial Narrow"/>
        <family val="2"/>
      </rPr>
      <t xml:space="preserve">14/07/2020. </t>
    </r>
    <r>
      <rPr>
        <sz val="11"/>
        <color theme="1"/>
        <rFont val="Arial Narrow"/>
        <family val="2"/>
      </rPr>
      <t xml:space="preserve">La Dirección de Acceso a Tierras suministró los siguientes documentos:
</t>
    </r>
    <r>
      <rPr>
        <b/>
        <sz val="11"/>
        <color theme="1"/>
        <rFont val="Arial Narrow"/>
        <family val="2"/>
      </rPr>
      <t>INFORME REVISIÓN CASOS DE MOROSIDAD PREDIOS ISLAS DEL ROSARIO, IDENTIFICADOS EN EL MARCO DE AUDITORIA FINANCIERA 2018</t>
    </r>
    <r>
      <rPr>
        <sz val="11"/>
        <color theme="1"/>
        <rFont val="Arial Narrow"/>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Narrow"/>
        <family val="2"/>
      </rPr>
      <t>1. Contratos Vigentes:</t>
    </r>
    <r>
      <rPr>
        <sz val="11"/>
        <color theme="1"/>
        <rFont val="Arial Narrow"/>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Narrow"/>
        <family val="2"/>
      </rPr>
      <t>2. Contratos terminados</t>
    </r>
    <r>
      <rPr>
        <sz val="11"/>
        <color theme="1"/>
        <rFont val="Arial Narrow"/>
        <family val="2"/>
      </rPr>
      <t xml:space="preserve"> </t>
    </r>
    <r>
      <rPr>
        <b/>
        <sz val="11"/>
        <color theme="1"/>
        <rFont val="Arial Narrow"/>
        <family val="2"/>
      </rPr>
      <t>dentro de los dos años</t>
    </r>
    <r>
      <rPr>
        <sz val="11"/>
        <color theme="1"/>
        <rFont val="Arial Narrow"/>
        <family val="2"/>
      </rPr>
      <t xml:space="preserve"> contados a partir del día siguiente a la terminación del contrato, acción de controversias contractuales) </t>
    </r>
    <r>
      <rPr>
        <b/>
        <sz val="11"/>
        <color theme="1"/>
        <rFont val="Arial Narrow"/>
        <family val="2"/>
      </rPr>
      <t>3. Contratos terminados hace más de dos años</t>
    </r>
    <r>
      <rPr>
        <sz val="11"/>
        <color theme="1"/>
        <rFont val="Arial Narrow"/>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Narrow"/>
        <family val="2"/>
      </rPr>
      <t xml:space="preserve">INFORME ACCIONES JUDICIALES EN EL CASO ISLAS DE NUESTRA SEÑORA DEL ROSARIO Y SAN BERNARDO, </t>
    </r>
    <r>
      <rPr>
        <sz val="11"/>
        <color theme="1"/>
        <rFont val="Arial Narrow"/>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</si>
  <si>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ACCIONES POLIZAS 2019</t>
    </r>
    <r>
      <rPr>
        <sz val="11"/>
        <color theme="1"/>
        <rFont val="Arial Narrow"/>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canones.
</t>
    </r>
    <r>
      <rPr>
        <b/>
        <sz val="11"/>
        <color theme="1"/>
        <rFont val="Arial Narrow"/>
        <family val="2"/>
      </rPr>
      <t>ACCIONES POLIZAS 2020,</t>
    </r>
    <r>
      <rPr>
        <sz val="11"/>
        <color theme="1"/>
        <rFont val="Arial Narrow"/>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</si>
  <si>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Hallazgo 21. Convenio de Asociación No. 912 de 2018 Corporación PCN- Hileros.</t>
    </r>
    <r>
      <rPr>
        <sz val="11"/>
        <color indexed="8"/>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color indexed="8"/>
        <rFont val="Arial Narrow"/>
        <family val="2"/>
      </rPr>
      <t xml:space="preserve">
1.</t>
    </r>
    <r>
      <rPr>
        <sz val="11"/>
        <color indexed="8"/>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color indexed="8"/>
        <rFont val="Arial Narrow"/>
        <family val="2"/>
      </rPr>
      <t>2.</t>
    </r>
    <r>
      <rPr>
        <sz val="11"/>
        <color indexed="8"/>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color indexed="8"/>
        <rFont val="Arial Narrow"/>
        <family val="2"/>
      </rPr>
      <t xml:space="preserve">3. </t>
    </r>
    <r>
      <rPr>
        <sz val="11"/>
        <color indexed="8"/>
        <rFont val="Arial Narrow"/>
        <family val="2"/>
      </rPr>
      <t xml:space="preserve">La supervisión se pactó realizarla en forma conjunta (Clausula Décima Cuarta del Convenio) y solo se evidencia la participación de la ANT.
</t>
    </r>
    <r>
      <rPr>
        <b/>
        <sz val="11"/>
        <color indexed="8"/>
        <rFont val="Arial Narrow"/>
        <family val="2"/>
      </rPr>
      <t xml:space="preserve">4. </t>
    </r>
    <r>
      <rPr>
        <sz val="11"/>
        <color indexed="8"/>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color indexed="8"/>
        <rFont val="Arial Narrow"/>
        <family val="2"/>
      </rPr>
      <t>5.</t>
    </r>
    <r>
      <rPr>
        <sz val="11"/>
        <color indexed="8"/>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r>
      <rPr>
        <sz val="11"/>
        <color theme="1"/>
        <rFont val="Arial Narrow"/>
        <family val="2"/>
      </rPr>
      <t xml:space="preserve">
</t>
    </r>
  </si>
  <si>
    <r>
      <rPr>
        <b/>
        <sz val="11"/>
        <color theme="1"/>
        <rFont val="Arial Narrow"/>
        <family val="2"/>
      </rPr>
      <t xml:space="preserve">14/07/2020. </t>
    </r>
    <r>
      <rPr>
        <sz val="11"/>
        <color theme="1"/>
        <rFont val="Arial Narrow"/>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Narrow"/>
        <family val="2"/>
      </rPr>
      <t xml:space="preserve">
15/07/2020. </t>
    </r>
    <r>
      <rPr>
        <sz val="11"/>
        <color theme="1"/>
        <rFont val="Arial Narrow"/>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</si>
  <si>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t>Dirección de Asuntos Étnicos
 Subdirección de Asuntos Étnicos</t>
  </si>
  <si>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Narrow"/>
        <family val="2"/>
      </rPr>
      <t xml:space="preserve">
21/04/2020. </t>
    </r>
    <r>
      <rPr>
        <sz val="11"/>
        <color theme="1"/>
        <rFont val="Arial Narrow"/>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</si>
  <si>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rPr>
        <b/>
        <sz val="11"/>
        <color rgb="FF000000"/>
        <rFont val="Arial Narrow"/>
        <family val="2"/>
      </rPr>
      <t xml:space="preserve">08/07/2020. </t>
    </r>
    <r>
      <rPr>
        <sz val="11"/>
        <color rgb="FF000000"/>
        <rFont val="Arial Narrow"/>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Narrow"/>
        <family val="2"/>
      </rPr>
      <t xml:space="preserve">15/07/2020.  </t>
    </r>
    <r>
      <rPr>
        <sz val="11"/>
        <color rgb="FF000000"/>
        <rFont val="Arial Narrow"/>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</si>
  <si>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rPr>
        <b/>
        <sz val="11"/>
        <color theme="1"/>
        <rFont val="Arial Narrow"/>
        <family val="2"/>
      </rPr>
      <t xml:space="preserve">13/07/2020. </t>
    </r>
    <r>
      <rPr>
        <sz val="11"/>
        <color theme="1"/>
        <rFont val="Arial Narrow"/>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</si>
  <si>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Narrow"/>
        <family val="2"/>
      </rPr>
      <t xml:space="preserve">16/07/2020. </t>
    </r>
    <r>
      <rPr>
        <sz val="11"/>
        <color theme="1"/>
        <rFont val="Arial Narrow"/>
        <family val="2"/>
      </rPr>
      <t xml:space="preserve">Se observó inventario de requerimientos perteneciente a la Dirección de Asuntos Étnicos, así:
</t>
    </r>
    <r>
      <rPr>
        <b/>
        <sz val="11"/>
        <color theme="1"/>
        <rFont val="Arial Narrow"/>
        <family val="2"/>
      </rPr>
      <t>ACCTI-P-008 CONSTIT, AMPLIAC, SANEAM O REESTRUCT DE RESG INDÍGENAS (Decreto 1071).</t>
    </r>
    <r>
      <rPr>
        <sz val="11"/>
        <color theme="1"/>
        <rFont val="Arial Narrow"/>
        <family val="2"/>
      </rPr>
      <t xml:space="preserve"> Se encuentra en implementado en el SIT y fue entregado a la DAE , Mediante memorando 20202200116953 se solicita a la DAE el uso y apropiación del módulo entregado.
</t>
    </r>
    <r>
      <rPr>
        <b/>
        <sz val="11"/>
        <color theme="1"/>
        <rFont val="Arial Narrow"/>
        <family val="2"/>
      </rPr>
      <t xml:space="preserve">ADMTI-P-002 PROTECCIÓN TERRITORIOS ANCESTRALES DE COMUNIDADES INDÍGENAS (Decreto 2333). </t>
    </r>
    <r>
      <rPr>
        <sz val="11"/>
        <color theme="1"/>
        <rFont val="Arial Narrow"/>
        <family val="2"/>
      </rPr>
      <t xml:space="preserve">Se encuentra en implementado en el SIT y fue entregado a la DAE , Mediante memorando 20202200116953 se solicita a la DAE el uso y apropiación del módulo entregado.
</t>
    </r>
    <r>
      <rPr>
        <b/>
        <sz val="11"/>
        <color theme="1"/>
        <rFont val="Arial Narrow"/>
        <family val="2"/>
      </rPr>
      <t xml:space="preserve">ACCTI-P-007 TITULACIÓN COLECTIVA A COMUNIDADES NEGRAS (Decreto 1066). </t>
    </r>
    <r>
      <rPr>
        <sz val="11"/>
        <color theme="1"/>
        <rFont val="Arial Narrow"/>
        <family val="2"/>
      </rPr>
      <t xml:space="preserve">Se cerro la fase de pruebas por el equipo de la SSIT.
</t>
    </r>
    <r>
      <rPr>
        <b/>
        <sz val="11"/>
        <color theme="1"/>
        <rFont val="Arial Narrow"/>
        <family val="2"/>
      </rPr>
      <t xml:space="preserve">SEJUT-P-002 DESLINDE Y CLARIFICACIÓN DE TIERRAS DE ASUNTOS ÉTNICOS. </t>
    </r>
    <r>
      <rPr>
        <sz val="11"/>
        <color theme="1"/>
        <rFont val="Arial Narrow"/>
        <family val="2"/>
      </rPr>
      <t xml:space="preserve">En espera de la definición de la nueva versión y posterior priorización. 
</t>
    </r>
    <r>
      <rPr>
        <b/>
        <sz val="11"/>
        <color theme="1"/>
        <rFont val="Arial Narrow"/>
        <family val="2"/>
      </rPr>
      <t xml:space="preserve">ACCTI-P-009 IMPLEM. INICIATIVAS COMUNIT. CON ENFO. DIFER. ÉTNICO ASOC. AL COMPON. DE LEGALIZ. </t>
    </r>
    <r>
      <rPr>
        <sz val="11"/>
        <color theme="1"/>
        <rFont val="Arial Narrow"/>
        <family val="2"/>
      </rPr>
      <t xml:space="preserve">Requerimiento identificado con estimación de alto nivel. (Ver hoja de caracterización de la necesidad)
</t>
    </r>
    <r>
      <rPr>
        <b/>
        <sz val="11"/>
        <color theme="1"/>
        <rFont val="Arial Narrow"/>
        <family val="2"/>
      </rPr>
      <t xml:space="preserve">ACCTI-P-010-COMPRA-DIRECTA-DE-PREDIOS-V2. </t>
    </r>
    <r>
      <rPr>
        <sz val="11"/>
        <color theme="1"/>
        <rFont val="Arial Narrow"/>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</si>
  <si>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Narrow"/>
        <family val="2"/>
      </rPr>
      <t xml:space="preserve">13/07/2020. </t>
    </r>
    <r>
      <rPr>
        <sz val="11"/>
        <color theme="1"/>
        <rFont val="Arial Narrow"/>
        <family val="2"/>
      </rPr>
      <t xml:space="preserve">La Dirección de Asuntos Étnicos suministró 4 informes de supervisión, a mencionar:
</t>
    </r>
    <r>
      <rPr>
        <b/>
        <sz val="11"/>
        <color theme="1"/>
        <rFont val="Arial Narrow"/>
        <family val="2"/>
      </rPr>
      <t xml:space="preserve">
Sep. - Oct 2019.  </t>
    </r>
    <r>
      <rPr>
        <sz val="11"/>
        <color theme="1"/>
        <rFont val="Arial Narrow"/>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
    </r>
    <r>
      <rPr>
        <b/>
        <sz val="11"/>
        <color theme="1"/>
        <rFont val="Arial Narrow"/>
        <family val="2"/>
      </rPr>
      <t xml:space="preserve">Nov - Dic 2019. </t>
    </r>
    <r>
      <rPr>
        <sz val="11"/>
        <color theme="1"/>
        <rFont val="Arial Narrow"/>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Narrow"/>
        <family val="2"/>
      </rPr>
      <t xml:space="preserve">Ene - Feb 2020. </t>
    </r>
    <r>
      <rPr>
        <sz val="11"/>
        <color theme="1"/>
        <rFont val="Arial Narrow"/>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Narrow"/>
        <family val="2"/>
      </rPr>
      <t>Mar - Abr 2020.</t>
    </r>
    <r>
      <rPr>
        <sz val="11"/>
        <color theme="1"/>
        <rFont val="Arial Narrow"/>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</si>
  <si>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rgb="FF000000"/>
        <rFont val="Arial Narrow"/>
        <family val="2"/>
      </rPr>
      <t>13/07/2020.</t>
    </r>
    <r>
      <rPr>
        <sz val="11"/>
        <color rgb="FF000000"/>
        <rFont val="Arial Narrow"/>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Narrow"/>
        <family val="2"/>
      </rPr>
      <t xml:space="preserve">
21/07/2020. </t>
    </r>
    <r>
      <rPr>
        <sz val="11"/>
        <color rgb="FF000000"/>
        <rFont val="Arial Narrow"/>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Narrow"/>
        <family val="2"/>
      </rPr>
      <t xml:space="preserve">1. </t>
    </r>
    <r>
      <rPr>
        <i/>
        <sz val="11"/>
        <color rgb="FF000000"/>
        <rFont val="Arial Narrow"/>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Narrow"/>
        <family val="2"/>
      </rPr>
      <t xml:space="preserve">2. </t>
    </r>
    <r>
      <rPr>
        <i/>
        <sz val="11"/>
        <color rgb="FF000000"/>
        <rFont val="Arial Narrow"/>
        <family val="2"/>
      </rPr>
      <t>Realizar mesas técnicas de seguimiento con las dependencias involucradas a fin de ir determinaando las acciones y actividades a seguir de tal manera que permita determinar la destinación del predio.
Por lo tanto, se realizarán mesas técnicas mensuales (agosto, septiembre,octubre y noviembre) que permita realizar el seguimiento  permanente y articulado con las acciones de mejora del Plan de Mejoramiento de la Contraloría.
Es importante, mencionar además que hasta tanto, no se detemine la situación del predio Yarumal no se retirará el caso del Plan de Atención a Comunidades Negras de la Subdirección de Asuntos Etnicos y por lo tanto, su seguimiento es constante y permanente"</t>
    </r>
    <r>
      <rPr>
        <sz val="11"/>
        <color rgb="FF000000"/>
        <rFont val="Arial Narrow"/>
        <family val="2"/>
      </rPr>
      <t>.
Acorde a las observaciones allegadas, la Oficina de Control Interno observó que se tiene planificado realizar meses de trabajo en los meses de agosto, septiembre,octubre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</si>
  <si>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Correo del 16/07/2020 a la Secretaría General de la Agencia Nacional de Tierras, solicitando la realización de las capacitaciónes a los Líderes UGT que actuan como Supervisiores de Contrato.  Envía Andrés Horacio Carvajal Pardo - Asesor Experto G3-08  Coordinador de las UGT a Carlos Salinas Sastre, Secretario General de la ANT.</t>
  </si>
  <si>
    <r>
      <rPr>
        <b/>
        <sz val="11"/>
        <color theme="1"/>
        <rFont val="Arial Narrow"/>
        <family val="2"/>
      </rPr>
      <t xml:space="preserve">21/07/2020. </t>
    </r>
    <r>
      <rPr>
        <sz val="11"/>
        <color theme="1"/>
        <rFont val="Arial Narrow"/>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</si>
  <si>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</si>
  <si>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</si>
  <si>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</si>
  <si>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Narrow"/>
        <family val="2"/>
      </rPr>
      <t xml:space="preserve">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</si>
  <si>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</si>
  <si>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</si>
  <si>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15 en la auditoría Financiera vigencia fiscal 2018, persistieron según los resultados consignados en el informe de la Auditoría Financiera vigencia fiscal 2019.
</t>
    </r>
    <r>
      <rPr>
        <b/>
        <sz val="11"/>
        <color rgb="FF000000"/>
        <rFont val="Arial Narrow"/>
        <family val="2"/>
      </rPr>
      <t xml:space="preserve">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</si>
  <si>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</si>
  <si>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Narrow"/>
        <family val="2"/>
      </rPr>
      <t>27/07/2020.</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</si>
  <si>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</si>
  <si>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theme="1"/>
        <rFont val="Arial Narrow"/>
        <family val="2"/>
      </rPr>
      <t xml:space="preserve">14/07/2020. </t>
    </r>
    <r>
      <rPr>
        <sz val="11"/>
        <color theme="1"/>
        <rFont val="Arial Narrow"/>
        <family val="2"/>
      </rPr>
      <t>Se observó el</t>
    </r>
    <r>
      <rPr>
        <b/>
        <sz val="11"/>
        <color theme="1"/>
        <rFont val="Arial Narrow"/>
        <family val="2"/>
      </rPr>
      <t xml:space="preserve"> </t>
    </r>
    <r>
      <rPr>
        <sz val="11"/>
        <color theme="1"/>
        <rFont val="Arial Narrow"/>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Narrow"/>
        <family val="2"/>
      </rPr>
      <t xml:space="preserve">
Predio El Bado</t>
    </r>
    <r>
      <rPr>
        <sz val="11"/>
        <color theme="1"/>
        <rFont val="Arial Narrow"/>
        <family val="2"/>
      </rPr>
      <t xml:space="preserve">, </t>
    </r>
    <r>
      <rPr>
        <b/>
        <sz val="11"/>
        <color theme="1"/>
        <rFont val="Arial Narrow"/>
        <family val="2"/>
      </rPr>
      <t xml:space="preserve">La Unión, Nariño, </t>
    </r>
    <r>
      <rPr>
        <sz val="11"/>
        <color theme="1"/>
        <rFont val="Arial Narrow"/>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Narrow"/>
        <family val="2"/>
      </rPr>
      <t>Predio Villa Diana, Maicao, La Guajira</t>
    </r>
    <r>
      <rPr>
        <sz val="11"/>
        <color theme="1"/>
        <rFont val="Arial Narrow"/>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</si>
  <si>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Narrow"/>
        <family val="2"/>
      </rPr>
      <t xml:space="preserve">16/07/2020. </t>
    </r>
    <r>
      <rPr>
        <sz val="11"/>
        <color theme="1"/>
        <rFont val="Arial Narrow"/>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Narrow"/>
        <family val="2"/>
      </rPr>
      <t xml:space="preserve">17/07/2020.  </t>
    </r>
    <r>
      <rPr>
        <sz val="11"/>
        <color theme="1"/>
        <rFont val="Arial Narrow"/>
        <family val="2"/>
      </rPr>
      <t>La Dirección de Ordenamiento Social de la Propiedad en el periodo de observaciones, mediante correo electrónico del 17/07/2020, informó lo siguiente, "</t>
    </r>
    <r>
      <rPr>
        <i/>
        <sz val="11"/>
        <color theme="1"/>
        <rFont val="Arial Narrow"/>
        <family val="2"/>
      </rPr>
      <t>Solicitud DGOSP: Solicitar modificación de los elementos que componen la acción de mejora al Comité Institucional de Control Interno a través de la Oficina de Control Interno</t>
    </r>
    <r>
      <rPr>
        <sz val="11"/>
        <color theme="1"/>
        <rFont val="Arial Narrow"/>
        <family val="2"/>
      </rPr>
      <t xml:space="preserve">" 
</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</si>
  <si>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</si>
  <si>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rgb="FF000000"/>
        <rFont val="Arial Narrow"/>
        <family val="2"/>
      </rPr>
      <t>07/07/2020.</t>
    </r>
    <r>
      <rPr>
        <sz val="11"/>
        <color rgb="FF000000"/>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Narrow"/>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Narrow"/>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Narrow"/>
        <family val="2"/>
      </rPr>
      <t xml:space="preserve">27/07/2020.  </t>
    </r>
    <r>
      <rPr>
        <sz val="11"/>
        <color rgb="FF000000"/>
        <rFont val="Arial Narrow"/>
        <family val="2"/>
      </rPr>
      <t>La Secretaría General, a través de correo electrónico del 15/07/2020, allegó la matriz con la modificación a realizarse ante el CICCI.</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</si>
  <si>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</si>
  <si>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</si>
  <si>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</si>
  <si>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</si>
  <si>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</si>
  <si>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</si>
  <si>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</si>
  <si>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</si>
  <si>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</si>
  <si>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</si>
  <si>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</si>
  <si>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</si>
  <si>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</si>
  <si>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</si>
  <si>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</si>
  <si>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</si>
  <si>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</si>
  <si>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</si>
  <si>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</si>
  <si>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</si>
  <si>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</si>
  <si>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</si>
  <si>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</si>
  <si>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</si>
  <si>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</si>
  <si>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</si>
  <si>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</si>
  <si>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</si>
  <si>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</si>
  <si>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</si>
  <si>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</si>
  <si>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</si>
  <si>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</si>
  <si>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</si>
  <si>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</si>
  <si>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</si>
  <si>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</si>
  <si>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</si>
  <si>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</si>
  <si>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</si>
  <si>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</si>
  <si>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</si>
  <si>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</si>
  <si>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</si>
  <si>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</si>
  <si>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</si>
  <si>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</si>
  <si>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</si>
  <si>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</si>
  <si>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</si>
  <si>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</si>
  <si>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</si>
  <si>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</si>
  <si>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</si>
  <si>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</si>
  <si>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</si>
  <si>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</si>
  <si>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</si>
  <si>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</si>
  <si>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</si>
  <si>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</si>
  <si>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</si>
  <si>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</si>
  <si>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</si>
  <si>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</si>
  <si>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</si>
  <si>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</si>
  <si>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</si>
  <si>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</si>
  <si>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</si>
  <si>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</si>
  <si>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</si>
  <si>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</si>
  <si>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</si>
  <si>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</si>
  <si>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</si>
  <si>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</si>
  <si>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</si>
  <si>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</si>
  <si>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</si>
  <si>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</si>
  <si>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</si>
  <si>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</si>
  <si>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</si>
  <si>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</si>
  <si>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</si>
  <si>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</si>
  <si>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</si>
  <si>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</si>
  <si>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</si>
  <si>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</si>
  <si>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</si>
  <si>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</si>
  <si>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</si>
  <si>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</si>
  <si>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</si>
  <si>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</si>
  <si>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</si>
  <si>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</si>
  <si>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</si>
  <si>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</si>
  <si>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</si>
  <si>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</si>
  <si>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</si>
  <si>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</si>
  <si>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</si>
  <si>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</si>
  <si>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</si>
  <si>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</si>
  <si>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</si>
  <si>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</si>
  <si>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</si>
  <si>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</si>
  <si>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</si>
  <si>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</si>
  <si>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</si>
  <si>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</si>
  <si>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</si>
  <si>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</si>
  <si>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</si>
  <si>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</si>
  <si>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</si>
  <si>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</si>
  <si>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</si>
  <si>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</si>
  <si>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</si>
  <si>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</si>
  <si>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</si>
  <si>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</si>
  <si>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</si>
  <si>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</si>
  <si>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</si>
  <si>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</si>
  <si>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</si>
  <si>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</si>
  <si>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</si>
  <si>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</si>
  <si>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</si>
  <si>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</si>
  <si>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r>
      <t xml:space="preserve">HALLAZGO 2.2.2. Calidad de los datos del Sistema Integrado de Tierras –SIT- RESO (ANT) </t>
    </r>
    <r>
      <rPr>
        <sz val="11"/>
        <color theme="1"/>
        <rFont val="Arial Narrow"/>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</si>
  <si>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t xml:space="preserve">HALLAZGO 2.3.1. Zonas de Reserva Campesina y Planes de desarrollo sostenible (ANT) </t>
    </r>
    <r>
      <rPr>
        <sz val="11"/>
        <color theme="1"/>
        <rFont val="Arial Narrow"/>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</si>
  <si>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t xml:space="preserve">HALLAZGO 2.3.4. Mora – desfase- en Inicio de la fase de implementación de los POSPR (ANT). </t>
    </r>
    <r>
      <rPr>
        <sz val="11"/>
        <color theme="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</si>
  <si>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t xml:space="preserve">HALLAZGO 2.5.1. Creación e incorporación de recursos monetarios del Fondo para la Reforma Rural Integral (ANT). </t>
    </r>
    <r>
      <rPr>
        <sz val="11"/>
        <color theme="1"/>
        <rFont val="Arial Narrow"/>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</si>
  <si>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t xml:space="preserve">Hallazgo 26. Cumplimiento compromisos “Acuerdo de cooperación y licencia ambiental Proyecto Hidroeléctrico El Quimbo” (A26)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</si>
  <si>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Auditoría Financiera vigencia fiscal 2019</t>
  </si>
  <si>
    <t>Observaciones a los avances de gestión y/o cumplimiento reportados
Oficina de Control Interno
III Trimestre 2020</t>
  </si>
  <si>
    <t>Acta de la sesíon del Comité Institucional de Coordinación de Control Interno realizada el 27/08/2020 .</t>
  </si>
  <si>
    <t>Modificada</t>
  </si>
  <si>
    <t>Eliminada</t>
  </si>
  <si>
    <r>
      <rPr>
        <b/>
        <sz val="11"/>
        <color theme="1"/>
        <rFont val="Arial Narrow"/>
        <family val="2"/>
      </rPr>
      <t xml:space="preserve">14/07/2020. </t>
    </r>
    <r>
      <rPr>
        <sz val="11"/>
        <color theme="1"/>
        <rFont val="Arial Narrow"/>
        <family val="2"/>
      </rPr>
      <t>En cuanto la Parcelación Villa Diana,</t>
    </r>
    <r>
      <rPr>
        <b/>
        <sz val="11"/>
        <color theme="1"/>
        <rFont val="Arial Narrow"/>
        <family val="2"/>
      </rPr>
      <t xml:space="preserve"> </t>
    </r>
    <r>
      <rPr>
        <sz val="11"/>
        <color theme="1"/>
        <rFont val="Arial Narrow"/>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</si>
  <si>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</si>
  <si>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</si>
  <si>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</si>
  <si>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</si>
  <si>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</si>
  <si>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</si>
  <si>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</si>
  <si>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</si>
  <si>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</si>
  <si>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</si>
  <si>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</si>
  <si>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</si>
  <si>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</si>
  <si>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</si>
  <si>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14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</si>
  <si>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15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</si>
  <si>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17 de la Auditoría Financiera vigencia fiscal 2018.
</t>
    </r>
  </si>
  <si>
    <t>El Comité Institucional de Coordinación de Control Interno en sesión del 27/08/2020 aprobó la modificación de la unidad de medida, quedando así: 4 Informe y evidencias de cada reunión.</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</si>
  <si>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</si>
  <si>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</si>
  <si>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</si>
  <si>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</si>
  <si>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</si>
  <si>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</si>
  <si>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caracter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</si>
  <si>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</si>
  <si>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</si>
  <si>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Cabe señalar que, la Entidad dio tratamiento a la no efectividad de la acción de mejora a través de la formulación de las  AMC-458 relacionada con el Hallazgo 26 de la Auditoría Financiera vigencia fiscal 2018.</t>
    </r>
  </si>
  <si>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dandose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</si>
  <si>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r>
      <t>Hallazgo 2. Recursos Entregados en Administración – Convenio 775 de 2018 Corporación Desarrollo y Paz del Magdalena Medio (A2)</t>
    </r>
    <r>
      <rPr>
        <sz val="11"/>
        <color theme="1"/>
        <rFont val="Arial Narrow"/>
        <family val="2"/>
      </rPr>
      <t xml:space="preserve">
A diciembre 31 de 2018 la cuenta 190801001 Recursos Entregados en administración está sobrestimada en $30.090.884, debido a que en que en el informe enviado por el supervisor se señaló que ésta era la cuantía para legalizar los recursos ejecutados, cuando en realidad correspondía al valor pendiente por ejecutar.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t>
    </r>
  </si>
  <si>
    <t>Denuncia Predio Agua Linda</t>
  </si>
  <si>
    <t>La actividad presentó cumplimiento frente a lo planificado, toda vez que, evidenció 4 informes de reuniones de control programadas en el marco de la ejecución del contrato.</t>
  </si>
  <si>
    <r>
      <rPr>
        <b/>
        <sz val="11"/>
        <color theme="1"/>
        <rFont val="Arial Narrow"/>
        <family val="2"/>
      </rPr>
      <t xml:space="preserve">3/09/2020. </t>
    </r>
    <r>
      <rPr>
        <sz val="11"/>
        <color theme="1"/>
        <rFont val="Arial Narrow"/>
        <family val="2"/>
      </rPr>
      <t>Se observaron 4 actas de visita clientes con el contratista en ejecución del contrato de bienestar vigencia 2019, realizadas en las siguientes fechas 16/09/2019, 10/10/2019, 05/11/2019 y 18/11/2019.</t>
    </r>
  </si>
  <si>
    <r>
      <rPr>
        <b/>
        <sz val="11"/>
        <color rgb="FF000000"/>
        <rFont val="Arial Narrow"/>
        <family val="2"/>
      </rPr>
      <t>3/09/2020</t>
    </r>
    <r>
      <rPr>
        <sz val="11"/>
        <color rgb="FF000000"/>
        <rFont val="Arial Narrow"/>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</si>
  <si>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</si>
  <si>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</si>
  <si>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</si>
  <si>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</si>
  <si>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</si>
  <si>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</si>
  <si>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</si>
  <si>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</si>
  <si>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</si>
  <si>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</si>
  <si>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</si>
  <si>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</si>
  <si>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</si>
  <si>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</si>
  <si>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</si>
  <si>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</si>
  <si>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</si>
  <si>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</si>
  <si>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</si>
  <si>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</si>
  <si>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</si>
  <si>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</si>
  <si>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</si>
  <si>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</si>
  <si>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</si>
  <si>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</si>
  <si>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</si>
  <si>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</si>
  <si>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</si>
  <si>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</si>
  <si>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</si>
  <si>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</si>
  <si>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</si>
  <si>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</si>
  <si>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</si>
  <si>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</si>
  <si>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</si>
  <si>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</si>
  <si>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</si>
  <si>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</si>
  <si>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</si>
  <si>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</si>
  <si>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</si>
  <si>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</si>
  <si>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</si>
  <si>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</si>
  <si>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</si>
  <si>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</si>
  <si>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</si>
  <si>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</si>
  <si>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</si>
  <si>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</si>
  <si>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</si>
  <si>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</si>
  <si>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</si>
  <si>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</si>
  <si>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</si>
  <si>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</si>
  <si>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</si>
  <si>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</si>
  <si>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</si>
  <si>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</si>
  <si>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</si>
  <si>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</si>
  <si>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</si>
  <si>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</si>
  <si>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</si>
  <si>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</si>
  <si>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</si>
  <si>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</si>
  <si>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</si>
  <si>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</si>
  <si>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</si>
  <si>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</si>
  <si>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</si>
  <si>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</si>
  <si>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</si>
  <si>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</si>
  <si>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</si>
  <si>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</si>
  <si>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</si>
  <si>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</si>
  <si>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</si>
  <si>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</si>
  <si>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</si>
  <si>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</si>
  <si>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</si>
  <si>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</si>
  <si>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</si>
  <si>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</si>
  <si>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</si>
  <si>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</si>
  <si>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</si>
  <si>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</si>
  <si>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</si>
  <si>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</si>
  <si>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</si>
  <si>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</si>
  <si>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</si>
  <si>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</si>
  <si>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</si>
  <si>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</si>
  <si>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</si>
  <si>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</si>
  <si>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</si>
  <si>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</si>
  <si>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</si>
  <si>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</si>
  <si>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</si>
  <si>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</si>
  <si>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</si>
  <si>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</si>
  <si>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</si>
  <si>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</si>
  <si>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</si>
  <si>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</si>
  <si>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</si>
  <si>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</si>
  <si>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</si>
  <si>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</si>
  <si>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</si>
  <si>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</si>
  <si>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</si>
  <si>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</si>
  <si>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</si>
  <si>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</si>
  <si>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</si>
  <si>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</si>
  <si>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</si>
  <si>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</si>
  <si>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</si>
  <si>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</si>
  <si>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</si>
  <si>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</si>
  <si>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</si>
  <si>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</si>
  <si>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</si>
  <si>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</si>
  <si>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</si>
  <si>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</si>
  <si>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</si>
  <si>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</si>
  <si>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</si>
  <si>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</si>
  <si>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</si>
  <si>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</si>
  <si>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</si>
  <si>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</si>
  <si>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</si>
  <si>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</si>
  <si>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</si>
  <si>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</si>
  <si>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</si>
  <si>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</si>
  <si>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</si>
  <si>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</si>
  <si>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</si>
  <si>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</si>
  <si>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</si>
  <si>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</si>
  <si>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</si>
  <si>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</si>
  <si>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</si>
  <si>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</si>
  <si>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</si>
  <si>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</si>
  <si>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</si>
  <si>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</si>
  <si>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</si>
  <si>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</si>
  <si>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</si>
  <si>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</si>
  <si>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</si>
  <si>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</si>
  <si>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</si>
  <si>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</si>
  <si>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</si>
  <si>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</si>
  <si>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</si>
  <si>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</si>
  <si>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</si>
  <si>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</si>
  <si>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</si>
  <si>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</si>
  <si>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</si>
  <si>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</si>
  <si>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</si>
  <si>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</si>
  <si>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</si>
  <si>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</si>
  <si>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</si>
  <si>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</si>
  <si>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</si>
  <si>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</si>
  <si>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</si>
  <si>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</si>
  <si>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</si>
  <si>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</si>
  <si>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</si>
  <si>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</si>
  <si>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</si>
  <si>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</si>
  <si>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</si>
  <si>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</si>
  <si>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</si>
  <si>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</si>
  <si>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</si>
  <si>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</si>
  <si>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</si>
  <si>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</si>
  <si>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</si>
  <si>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</si>
  <si>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</si>
  <si>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</si>
  <si>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</si>
  <si>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</si>
  <si>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</si>
  <si>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</si>
  <si>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</si>
  <si>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</si>
  <si>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</si>
  <si>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</si>
  <si>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</si>
  <si>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</si>
  <si>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</si>
  <si>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</si>
  <si>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</si>
  <si>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</si>
  <si>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</si>
  <si>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</si>
  <si>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</si>
  <si>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</si>
  <si>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</si>
  <si>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</si>
  <si>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</si>
  <si>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</si>
  <si>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</si>
  <si>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</si>
  <si>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</si>
  <si>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</si>
  <si>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</si>
  <si>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</si>
  <si>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</si>
  <si>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</si>
  <si>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</si>
  <si>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</si>
  <si>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</si>
  <si>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</si>
  <si>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</si>
  <si>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</si>
  <si>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</si>
  <si>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</si>
  <si>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</si>
  <si>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</si>
  <si>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</si>
  <si>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</si>
  <si>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</si>
  <si>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</si>
  <si>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</si>
  <si>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</si>
  <si>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</si>
  <si>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</si>
  <si>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</si>
  <si>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</si>
  <si>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</si>
  <si>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</si>
  <si>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</si>
  <si>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</si>
  <si>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</si>
  <si>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</si>
  <si>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</si>
  <si>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</si>
  <si>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</si>
  <si>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</si>
  <si>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</si>
  <si>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</si>
  <si>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</si>
  <si>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</si>
  <si>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</si>
  <si>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</si>
  <si>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</si>
  <si>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</si>
  <si>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</si>
  <si>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</si>
  <si>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</si>
  <si>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</si>
  <si>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</si>
  <si>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</si>
  <si>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</si>
  <si>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</si>
  <si>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</si>
  <si>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</si>
  <si>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</si>
  <si>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</si>
  <si>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</si>
  <si>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</si>
  <si>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</si>
  <si>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</si>
  <si>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</si>
  <si>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</si>
  <si>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</si>
  <si>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</si>
  <si>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</si>
  <si>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</si>
  <si>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</si>
  <si>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</si>
  <si>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</si>
  <si>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</si>
  <si>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</si>
  <si>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</si>
  <si>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</si>
  <si>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</si>
  <si>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</si>
  <si>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</si>
  <si>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</si>
  <si>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</si>
  <si>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</si>
  <si>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</si>
  <si>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</si>
  <si>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</si>
  <si>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</si>
  <si>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</si>
  <si>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</si>
  <si>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</si>
  <si>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</si>
  <si>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</si>
  <si>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</si>
  <si>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</si>
  <si>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</si>
  <si>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</si>
  <si>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</si>
  <si>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</si>
  <si>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</si>
  <si>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</si>
  <si>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</si>
  <si>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</si>
  <si>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</si>
  <si>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</si>
  <si>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</si>
  <si>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</si>
  <si>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</si>
  <si>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</si>
  <si>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</si>
  <si>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</si>
  <si>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</si>
  <si>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</si>
  <si>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</si>
  <si>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</si>
  <si>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</si>
  <si>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</si>
  <si>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</si>
  <si>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</si>
  <si>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</si>
  <si>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</si>
  <si>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</si>
  <si>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</si>
  <si>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</si>
  <si>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</si>
  <si>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</si>
  <si>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</si>
  <si>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</si>
  <si>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</si>
  <si>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</si>
  <si>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</si>
  <si>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</si>
  <si>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</si>
  <si>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</si>
  <si>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</si>
  <si>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</si>
  <si>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</si>
  <si>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</si>
  <si>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</si>
  <si>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</si>
  <si>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</si>
  <si>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</si>
  <si>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</si>
  <si>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</si>
  <si>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</si>
  <si>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</si>
  <si>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</si>
  <si>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</si>
  <si>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</si>
  <si>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</si>
  <si>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</si>
  <si>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</si>
  <si>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</si>
  <si>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</si>
  <si>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</si>
  <si>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</si>
  <si>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</si>
  <si>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</si>
  <si>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</si>
  <si>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</si>
  <si>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</si>
  <si>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</si>
  <si>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</si>
  <si>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</si>
  <si>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</si>
  <si>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</si>
  <si>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</si>
  <si>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</si>
  <si>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</si>
  <si>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</si>
  <si>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</si>
  <si>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</si>
  <si>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</si>
  <si>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</si>
  <si>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</si>
  <si>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</si>
  <si>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</si>
  <si>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</si>
  <si>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</si>
  <si>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</si>
  <si>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</si>
  <si>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</si>
  <si>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</si>
  <si>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</si>
  <si>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</si>
  <si>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</si>
  <si>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</si>
  <si>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</si>
  <si>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</si>
  <si>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</si>
  <si>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</si>
  <si>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</si>
  <si>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</si>
  <si>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</si>
  <si>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</si>
  <si>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</si>
  <si>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</si>
  <si>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</si>
  <si>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</si>
  <si>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</si>
  <si>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</si>
  <si>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</si>
  <si>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</si>
  <si>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</si>
  <si>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</si>
  <si>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</si>
  <si>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</si>
  <si>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</si>
  <si>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</si>
  <si>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</si>
  <si>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</si>
  <si>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</si>
  <si>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</si>
  <si>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</si>
  <si>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</si>
  <si>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</si>
  <si>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</si>
  <si>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</si>
  <si>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</si>
  <si>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</si>
  <si>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</si>
  <si>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</si>
  <si>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</si>
  <si>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</si>
  <si>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</si>
  <si>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r>
      <rPr>
        <b/>
        <sz val="11"/>
        <color theme="1"/>
        <rFont val="Arial Narrow"/>
        <family val="2"/>
      </rPr>
      <t xml:space="preserve">16/07/2020.  </t>
    </r>
    <r>
      <rPr>
        <sz val="11"/>
        <color theme="1"/>
        <rFont val="Arial Narrow"/>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Topaipi,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</si>
  <si>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r>
      <rPr>
        <b/>
        <sz val="11"/>
        <color theme="1"/>
        <rFont val="Arial Narrow"/>
        <family val="2"/>
      </rPr>
      <t>16/07/2020.</t>
    </r>
    <r>
      <rPr>
        <sz val="11"/>
        <color theme="1"/>
        <rFont val="Arial Narrow"/>
        <family val="2"/>
      </rPr>
      <t xml:space="preserve"> En cuanto a los avances reportados por la Dirección de Ordenamiento Social de la Propiedad, se observó lo siguiente:
</t>
    </r>
    <r>
      <rPr>
        <b/>
        <sz val="11"/>
        <color theme="1"/>
        <rFont val="Arial Narrow"/>
        <family val="2"/>
      </rPr>
      <t>Informe de reuniones DGOSP</t>
    </r>
    <r>
      <rPr>
        <sz val="11"/>
        <color theme="1"/>
        <rFont val="Arial Narrow"/>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Narrow"/>
        <family val="2"/>
      </rPr>
      <t>(i) Orden público.</t>
    </r>
    <r>
      <rPr>
        <sz val="11"/>
        <color theme="1"/>
        <rFont val="Arial Narrow"/>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Narrow"/>
        <family val="2"/>
      </rPr>
      <t xml:space="preserve">
(ii) Evitar la duplicidad de actividades.</t>
    </r>
    <r>
      <rPr>
        <sz val="11"/>
        <color theme="1"/>
        <rFont val="Arial Narrow"/>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Narrow"/>
        <family val="2"/>
      </rPr>
      <t xml:space="preserve">(iii) Criterios de costo-eficiencia de la política de ordenamiento social de la propiedad.  </t>
    </r>
    <r>
      <rPr>
        <sz val="11"/>
        <color theme="1"/>
        <rFont val="Arial Narrow"/>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Narrow"/>
        <family val="2"/>
      </rPr>
      <t xml:space="preserve">21/07/2020. </t>
    </r>
    <r>
      <rPr>
        <sz val="11"/>
        <color theme="1"/>
        <rFont val="Arial Narrow"/>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</si>
  <si>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Narrow"/>
        <family val="2"/>
      </rPr>
      <t>14/07/2020.</t>
    </r>
    <r>
      <rPr>
        <sz val="11"/>
        <color theme="1"/>
        <rFont val="Arial Narrow"/>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</si>
  <si>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 xml:space="preserve"> Se observaron 3 documentos a saber:
</t>
    </r>
    <r>
      <rPr>
        <b/>
        <sz val="11"/>
        <color theme="1"/>
        <rFont val="Arial Narrow"/>
        <family val="2"/>
      </rPr>
      <t xml:space="preserve">1. </t>
    </r>
    <r>
      <rPr>
        <sz val="11"/>
        <color theme="1"/>
        <rFont val="Arial Narrow"/>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Narrow"/>
        <family val="2"/>
      </rPr>
      <t xml:space="preserve">2. </t>
    </r>
    <r>
      <rPr>
        <sz val="11"/>
        <color theme="1"/>
        <rFont val="Arial Narrow"/>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Narrow"/>
        <family val="2"/>
      </rPr>
      <t xml:space="preserve">3. </t>
    </r>
    <r>
      <rPr>
        <sz val="11"/>
        <color theme="1"/>
        <rFont val="Arial Narrow"/>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</si>
  <si>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Informe Consolidado Actuaciones Cumplimiento Sentencia T- 052 de 2017, Componente Solicitud Constitución Zona de Reserva Campesina del Catatumbo1 Periodo: Enero 1 – Junio 3 de 2020,</t>
    </r>
    <r>
      <rPr>
        <sz val="11"/>
        <color theme="1"/>
        <rFont val="Arial Narrow"/>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Narrow"/>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Narrow"/>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Narrow"/>
        <family val="2"/>
      </rPr>
      <t xml:space="preserve">PLAN DE DESARROLLO SOSTENIBLE ZONA DE RESERVA CAMPESINA CATATUMBO, NORTE DE SANTANDER del 2020, POLÍGONO SUR, POLÍGONO SUSTRACCIÓN Y POLÍGONO TIBÚ, </t>
    </r>
    <r>
      <rPr>
        <sz val="11"/>
        <color theme="1"/>
        <rFont val="Arial Narrow"/>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Narrow"/>
        <family val="2"/>
      </rPr>
      <t xml:space="preserve">
15/02/2020.</t>
    </r>
    <r>
      <rPr>
        <sz val="11"/>
        <color theme="1"/>
        <rFont val="Arial Narrow"/>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</si>
  <si>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</si>
  <si>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16/07/2020. </t>
    </r>
    <r>
      <rPr>
        <sz val="11"/>
        <color theme="1"/>
        <rFont val="Arial Narrow"/>
        <family val="2"/>
      </rPr>
      <t>Se observaron documentos asociados a mesas de seguimiento de implementación en los municipios de Ataco, Ciénaga, Cordoba,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beniro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</si>
  <si>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Narrow"/>
        <family val="2"/>
      </rPr>
      <t xml:space="preserve">14/07/2020. </t>
    </r>
    <r>
      <rPr>
        <sz val="11"/>
        <color theme="1"/>
        <rFont val="Arial Narrow"/>
        <family val="2"/>
      </rPr>
      <t xml:space="preserve">La Dirección de Acceso a Tierras suministró 30 actos administrativos, los cuales fueron analizados estableciendo lo siguiente:
</t>
    </r>
    <r>
      <rPr>
        <b/>
        <sz val="11"/>
        <color theme="1"/>
        <rFont val="Arial Narrow"/>
        <family val="2"/>
      </rPr>
      <t>1.</t>
    </r>
    <r>
      <rPr>
        <sz val="11"/>
        <color theme="1"/>
        <rFont val="Arial Narrow"/>
        <family val="2"/>
      </rPr>
      <t xml:space="preserve"> Los actos administrativos 3435, 3434, y 3432 del 07/05/2020 hacen referencia a por medio del cual se  integra al patrimonio de la ANT un bien inmueble.
</t>
    </r>
    <r>
      <rPr>
        <b/>
        <sz val="11"/>
        <color theme="1"/>
        <rFont val="Arial Narrow"/>
        <family val="2"/>
      </rPr>
      <t>2.</t>
    </r>
    <r>
      <rPr>
        <sz val="11"/>
        <color theme="1"/>
        <rFont val="Arial Narrow"/>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Narrow"/>
        <family val="2"/>
      </rPr>
      <t>3.</t>
    </r>
    <r>
      <rPr>
        <sz val="11"/>
        <color theme="1"/>
        <rFont val="Arial Narrow"/>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</si>
  <si>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rgb="FF000000"/>
        <rFont val="Arial Narrow"/>
        <family val="2"/>
      </rPr>
      <t>30/12/2019.</t>
    </r>
    <r>
      <rPr>
        <sz val="11"/>
        <color rgb="FF000000"/>
        <rFont val="Arial Narrow"/>
        <family val="2"/>
      </rPr>
      <t xml:space="preserve"> El responsable de ejecución informó que, la actividad está programada para inicio en enero del 2020. No se allegó avances de gestión..</t>
    </r>
  </si>
  <si>
    <t>Eventualidad</t>
  </si>
  <si>
    <t xml:space="preserve">Reporte de la gestión y/o cumplimiento de las acciones de mejora continua
Respondable de Ejecución
III Trimestre del 2020
</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</si>
  <si>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</si>
  <si>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</si>
  <si>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</si>
  <si>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</si>
  <si>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</si>
  <si>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</si>
  <si>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</si>
  <si>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apliaca. Actividad ejecutada con corte al II Semestre del 2018.</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</si>
  <si>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</si>
  <si>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</si>
  <si>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</si>
  <si>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</si>
  <si>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No aplica. Actividad ejecutada en vigencias anteriores.</t>
  </si>
  <si>
    <t>Actividad ejecutada con corte al I Trimestre de 2020.</t>
  </si>
  <si>
    <t>Actividad ejecutada con corte al III Trimestre de 2019.</t>
  </si>
  <si>
    <t>Actividad ejecutada con corte al IV Trimestre de 2019.</t>
  </si>
  <si>
    <t>No aplica, actividad eliminada en sesión del 27/08/2020 del CICCI.</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</si>
  <si>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</si>
  <si>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</si>
  <si>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</si>
  <si>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No aplica, actividad modificada en sesión del 27/08/2020 del CICCI.</t>
  </si>
  <si>
    <t>No aplica, actividad reformulada en sesión del 27/08/2020 del CICCI.</t>
  </si>
  <si>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</si>
  <si>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</si>
  <si>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</si>
  <si>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</si>
  <si>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</si>
  <si>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</si>
  <si>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</si>
  <si>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No aplica, la actividad presentó modificación  con la acción, unidad de medida, cantidad y fechas de ejecución de acuerdo a la sesición del 27/08/2020 del CICCI.</t>
  </si>
  <si>
    <t xml:space="preserve">Frente a la presentación de los conceptos recibidos por Colombia Compra Eficiente y la Oficina Juridica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</si>
  <si>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</si>
  <si>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</si>
  <si>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</si>
  <si>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Actividad reformulada (AME398, AME399, AME400)  con corte al I Trimestre de 2020.</t>
  </si>
  <si>
    <t>No. HALLAZGO</t>
  </si>
  <si>
    <t>CÓDIGO ACCIÓN DE MEJORA</t>
  </si>
  <si>
    <r>
      <rPr>
        <b/>
        <sz val="11"/>
        <color theme="1"/>
        <rFont val="Arial Narrow"/>
        <family val="2"/>
      </rPr>
      <t xml:space="preserve">15/10/2020. </t>
    </r>
    <r>
      <rPr>
        <sz val="11"/>
        <color theme="1"/>
        <rFont val="Arial Narrow"/>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</si>
  <si>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</si>
  <si>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</si>
  <si>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</si>
  <si>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</si>
  <si>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t>Por parte de la Subdirección Administrativa y Financiera se vienen adelantando mesas de trabajo con el fin de actualizar el formato de Reserva Presupuestal y creación del instructivo, los cuales se socializarán una vez se encuentra finalizada esta tarea.</t>
  </si>
  <si>
    <t>La actividad se encuentra dentro de los tiemos establecidos.El pasado 10 de junio de la presente vigencia, la Subdirección Administativa y Financiera envió a la Secretaría General y a la Oficina de Planeación la solicitud de actualización del Mapa de Riesgos Institucionales donde se incluyó el nuevo riesgo: "Fallas en la constitución de reservas presupuestales"
La Subidrección se encuentra a la espera de las observaciones e inquietudes por parte del revisor.
Se adjunta correo con evidencia del envío de la información del mapa de riesgos y el mapa donde se encuentra incluido el riesgo.</t>
  </si>
  <si>
    <t>La SAF identificò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</si>
  <si>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</si>
  <si>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Narrow"/>
        <family val="2"/>
      </rPr>
      <t xml:space="preserve">19/10/2020. </t>
    </r>
    <r>
      <rPr>
        <sz val="11"/>
        <color theme="1"/>
        <rFont val="Arial Narrow"/>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</si>
  <si>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Narrow"/>
        <family val="2"/>
      </rPr>
      <t xml:space="preserve">16/10/2020. </t>
    </r>
    <r>
      <rPr>
        <sz val="11"/>
        <color theme="1"/>
        <rFont val="Arial Narrow"/>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</si>
  <si>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</si>
  <si>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</si>
  <si>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t>16/10/2020.</t>
    </r>
    <r>
      <rPr>
        <sz val="11"/>
        <color theme="1"/>
        <rFont val="Arial Narrow"/>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</si>
  <si>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rPr>
        <b/>
        <sz val="11"/>
        <color theme="1"/>
        <rFont val="Arial Narrow"/>
        <family val="2"/>
      </rPr>
      <t>13/10/2020</t>
    </r>
    <r>
      <rPr>
        <sz val="11"/>
        <color theme="1"/>
        <rFont val="Arial Narrow"/>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</si>
  <si>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</si>
  <si>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theme="1"/>
        <rFont val="Arial Narrow"/>
        <family val="2"/>
      </rPr>
      <t xml:space="preserve">16/10/2020. </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</si>
  <si>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Narrow"/>
        <family val="2"/>
      </rPr>
      <t>19/10/2020.</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</si>
  <si>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t xml:space="preserve">16/10/2020. </t>
    </r>
    <r>
      <rPr>
        <sz val="11"/>
        <color theme="1"/>
        <rFont val="Arial Narrow"/>
        <family val="2"/>
      </rPr>
      <t>La Subdirección Administrativa y Financiera suministró 33 correo electrónicos remitidos a los supervisores de contratos a fin de informar los contratistas que no han gestionado sus cuentas de cobro, así:</t>
    </r>
    <r>
      <rPr>
        <b/>
        <sz val="11"/>
        <color theme="1"/>
        <rFont val="Arial Narrow"/>
        <family val="2"/>
      </rPr>
      <t xml:space="preserve">
Agosto: </t>
    </r>
    <r>
      <rPr>
        <sz val="11"/>
        <color theme="1"/>
        <rFont val="Arial Narrow"/>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Narrow"/>
        <family val="2"/>
      </rPr>
      <t xml:space="preserve">
Septiembre: </t>
    </r>
    <r>
      <rPr>
        <sz val="11"/>
        <color theme="1"/>
        <rFont val="Arial Narrow"/>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Narrow"/>
        <family val="2"/>
      </rPr>
      <t>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Narrow"/>
        <family val="2"/>
      </rPr>
      <t xml:space="preserve">
</t>
    </r>
    <r>
      <rPr>
        <sz val="11"/>
        <color theme="1"/>
        <rFont val="Arial Narrow"/>
        <family val="2"/>
      </rPr>
      <t>Por otra parte, se allegó el cuerpo de los correos electrónicos automáticos a remitirse a los contratistas y supervisores como alertas.</t>
    </r>
  </si>
  <si>
    <r>
      <rPr>
        <b/>
        <sz val="11"/>
        <color theme="1"/>
        <rFont val="Arial Narrow"/>
        <family val="2"/>
      </rPr>
      <t xml:space="preserve">15/10/2020. </t>
    </r>
    <r>
      <rPr>
        <sz val="11"/>
        <color theme="1"/>
        <rFont val="Arial Narrow"/>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Narrow"/>
        <family val="2"/>
      </rPr>
      <t xml:space="preserve">
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</si>
  <si>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r>
  </si>
  <si>
    <t xml:space="preserve">No se han celebrado convenios nuevos en la actual vigencia, esta en negociacion con los cooperantes actuales Convenio 875 de 2017  y 361 de 2016 firmar un acta de compromiso, los supervisores han enviado informes de seguimiento de acuerodo a reportes de cooperante. </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</si>
  <si>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</si>
  <si>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Narrow"/>
        <family val="2"/>
      </rPr>
      <t xml:space="preserve">19/10/2020. </t>
    </r>
    <r>
      <rPr>
        <sz val="11"/>
        <color theme="1"/>
        <rFont val="Arial Narrow"/>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</si>
  <si>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</si>
  <si>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</si>
  <si>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</si>
  <si>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t>
    </r>
    <r>
      <rPr>
        <sz val="11"/>
        <color theme="1"/>
        <rFont val="Arial Narrow"/>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</si>
  <si>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</si>
  <si>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</si>
  <si>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</si>
  <si>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</si>
  <si>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19/10/2020.</t>
    </r>
    <r>
      <rPr>
        <sz val="11"/>
        <color theme="1"/>
        <rFont val="Arial Narrow"/>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Narrow"/>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Narrow"/>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</si>
  <si>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Narrow"/>
        <family val="2"/>
      </rPr>
      <t>19/10/2020.</t>
    </r>
    <r>
      <rPr>
        <sz val="11"/>
        <color theme="1"/>
        <rFont val="Arial Narrow"/>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</si>
  <si>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</si>
  <si>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</si>
  <si>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adquiran unos compromisos a los cuales se deberán hacer seguimiento.</t>
  </si>
  <si>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capertas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</si>
  <si>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</si>
  <si>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Narrow"/>
        <family val="2"/>
      </rPr>
      <t>19/10/2020.</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Narrow"/>
        <family val="2"/>
      </rPr>
      <t>Convenio 986 de 2017</t>
    </r>
    <r>
      <rPr>
        <sz val="11"/>
        <color theme="1"/>
        <rFont val="Arial Narrow"/>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</si>
  <si>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t xml:space="preserve">Mediante la Resolución No. 9641 del 02 de octubre de 2020 </t>
    </r>
    <r>
      <rPr>
        <i/>
        <sz val="11"/>
        <color theme="1"/>
        <rFont val="Arial Narrow"/>
        <family val="2"/>
      </rPr>
      <t>“Por la cual se establece la jornada laboral, el horario de trabajo y el horario flexible para los servidores públicos de la Agencia Nacional de Tierras - ANT”</t>
    </r>
    <r>
      <rPr>
        <sz val="11"/>
        <color theme="1"/>
        <rFont val="Arial Narrow"/>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electronico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</si>
  <si>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</si>
  <si>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</si>
  <si>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Narrow"/>
        <family val="2"/>
      </rPr>
      <t xml:space="preserve">19/10/2020. </t>
    </r>
    <r>
      <rPr>
        <sz val="11"/>
        <color theme="1"/>
        <rFont val="Arial Narrow"/>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</si>
  <si>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Gestión: se continua validando la información de los Estudios Socioeconómicos del caso Mocondino.</t>
  </si>
  <si>
    <t>Actividad en Gestión: Se encuentra en revisión este procedimiento para los ajustes a que haya lugar.</t>
  </si>
  <si>
    <r>
      <rPr>
        <b/>
        <sz val="11"/>
        <color theme="1"/>
        <rFont val="Arial Narrow"/>
        <family val="2"/>
      </rPr>
      <t xml:space="preserve">19/10/2020. </t>
    </r>
    <r>
      <rPr>
        <sz val="11"/>
        <color theme="1"/>
        <rFont val="Arial Narrow"/>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</si>
  <si>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Narrow"/>
        <family val="2"/>
      </rPr>
      <t>19/10/2020.</t>
    </r>
    <r>
      <rPr>
        <sz val="11"/>
        <color theme="1"/>
        <rFont val="Arial Narrow"/>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</si>
  <si>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um texto para citar a la Gobernación y poder así encontrar cual será la vocación de los predios. </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</si>
  <si>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</si>
  <si>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</si>
  <si>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</si>
  <si>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Se avanza en la revisión para aprobación desde el Ministerio de Ambiente y Desarrollo Sostenible de los ajustes al polígono de la Zona de Reserva Campesina Pato Balsillas,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</si>
  <si>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</si>
  <si>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</si>
  <si>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</si>
  <si>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</si>
  <si>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r>
      <rPr>
        <b/>
        <sz val="11"/>
        <color theme="1"/>
        <rFont val="Arial Narrow"/>
        <family val="2"/>
      </rPr>
      <t>14/07/2020.</t>
    </r>
    <r>
      <rPr>
        <sz val="11"/>
        <color theme="1"/>
        <rFont val="Arial Narrow"/>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
15/07/2020.  </t>
    </r>
    <r>
      <rPr>
        <sz val="11"/>
        <color theme="1"/>
        <rFont val="Arial Narrow"/>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</si>
  <si>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Narrow"/>
        <family val="2"/>
      </rPr>
      <t xml:space="preserve">
30/01/2020.</t>
    </r>
    <r>
      <rPr>
        <sz val="11"/>
        <color theme="1"/>
        <rFont val="Arial Narrow"/>
        <family val="2"/>
      </rPr>
      <t xml:space="preserve"> La actividad presentó incumplimiento frente a su programación, toda vez que, no se reportaron avances , ni soportes que evidencien su cumplimiento.</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</si>
  <si>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15/07/2020.  </t>
    </r>
    <r>
      <rPr>
        <sz val="11"/>
        <color theme="1"/>
        <rFont val="Arial Narrow"/>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Narrow"/>
        <family val="2"/>
      </rPr>
      <t xml:space="preserve">
</t>
    </r>
  </si>
  <si>
    <r>
      <rPr>
        <b/>
        <sz val="11"/>
        <color theme="1"/>
        <rFont val="Arial Narrow"/>
        <family val="2"/>
      </rPr>
      <t>30/12/2019.</t>
    </r>
    <r>
      <rPr>
        <sz val="11"/>
        <color theme="1"/>
        <rFont val="Arial Narrow"/>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Narrow"/>
        <family val="2"/>
      </rPr>
      <t xml:space="preserve">30/01/2020. </t>
    </r>
    <r>
      <rPr>
        <sz val="11"/>
        <color theme="1"/>
        <rFont val="Arial Narrow"/>
        <family val="2"/>
      </rPr>
      <t xml:space="preserve">La actividad presentó incumplimiento frente a su programación, toda vez que, no se reportaron avances, ni soportes que evidencien su cumplimiento.
</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</si>
  <si>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Narrow"/>
        <family val="2"/>
      </rPr>
      <t xml:space="preserve">15/07/2020. </t>
    </r>
    <r>
      <rPr>
        <sz val="11"/>
        <color theme="1"/>
        <rFont val="Arial Narrow"/>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</si>
  <si>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</si>
  <si>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</si>
  <si>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rgb="FF000000"/>
        <rFont val="Arial Narrow"/>
        <family val="2"/>
      </rPr>
      <t xml:space="preserve">Hallazgo 1. Incumplimientos en el procedimiento de compra directa del Predio "Agua Linda"  </t>
    </r>
    <r>
      <rPr>
        <sz val="11"/>
        <color rgb="FF000000"/>
        <rFont val="Arial Narrow"/>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</si>
  <si>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</si>
  <si>
    <r>
      <rPr>
        <b/>
        <sz val="11"/>
        <color theme="1"/>
        <rFont val="Arial Narrow"/>
        <family val="2"/>
      </rPr>
      <t xml:space="preserve">Predio VlliaDiana: </t>
    </r>
    <r>
      <rPr>
        <sz val="11"/>
        <color theme="1"/>
        <rFont val="Arial Narrow"/>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Nacaión para su recuperación y reintegro a la ANT.
</t>
    </r>
    <r>
      <rPr>
        <b/>
        <sz val="11"/>
        <color theme="1"/>
        <rFont val="Arial Narrow"/>
        <family val="2"/>
      </rPr>
      <t xml:space="preserve">Parcelación Santa Ines: </t>
    </r>
    <r>
      <rPr>
        <sz val="11"/>
        <color theme="1"/>
        <rFont val="Arial Narrow"/>
        <family val="2"/>
      </rPr>
      <t xml:space="preserve">Se emitieron resoluciones de revocatoría el 23 de septiembre de 2020, por la Dirección de Acceso a Tierras, las cuales fueron remtidas a los beneficiarios para notificcaión electrónica, una ves notificadas se remitiranb a la ORIP de Bucaramanga  para su respectivo registro. ( se anexa listado de notificaciones y soportes de revocatoría).
</t>
    </r>
    <r>
      <rPr>
        <b/>
        <sz val="11"/>
        <color theme="1"/>
        <rFont val="Arial Narrow"/>
        <family val="2"/>
      </rPr>
      <t xml:space="preserve">Predio La Calera: </t>
    </r>
    <r>
      <rPr>
        <sz val="11"/>
        <color theme="1"/>
        <rFont val="Arial Narrow"/>
        <family val="2"/>
      </rPr>
      <t xml:space="preserve">Para dar cumplineto al ajuste de  la  unidad de medida,  se anexa  la  resolución de revocatoría  del 17 de julio de 2019 predio la Calera, se anexa el envió del oficio 20204100552341 ante la ORIP de Armero, con la solicitudde registro de la Resolución No. 9467 del 17 de julio de 2019 en los folios de matrícula inmobiliaria No. 352-0000824 y 352-0003410 predios “LAESPERANZA Y NORMANDIA O LA CALERA”, vereda San Antonio, municipio deLérida.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</si>
  <si>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Predio Villa Diana: Mediante memorando 20204100227583 del 6 de octubre de 2020, se remitió a la Subdirección de Tierras de la Nación, antecedentes y resolucuón 477 de 2020 por medio de la cual se revoca una cuota parte del predio Villa Diana para el trámite de recuprtación y reintegro a la ANT. 
Parcelación Santa Ines: Una vez notificadas las resoluciones de revocatotrias y remitidas a la ORIP se realizará el envió de los documetos a la Subdirección de Tierras de la Nación. 
Predio La Calera: Mediante memorando 20204100224113 del 5 de octubre de 2020, se remitio a la Subdirección de Tierras de la Nación, antecedentes para dar tramite a la recuperación y Reintegro del predio la Calera."
Queda cumplida en un 100%</t>
  </si>
  <si>
    <r>
      <rPr>
        <b/>
        <sz val="11"/>
        <color theme="1"/>
        <rFont val="Arial Narrow"/>
        <family val="2"/>
      </rPr>
      <t>28/08/2020.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Narrow"/>
        <family val="2"/>
      </rPr>
      <t>Así mismo, la Oficina Jurídica allegó el memorando 20204100175713 del  19/08/2020 mediante el cual expone las situaciones por las cuales la acción de mejora en cuestión no es procedente.</t>
    </r>
    <r>
      <rPr>
        <i/>
        <sz val="11"/>
        <color theme="1"/>
        <rFont val="Arial Narrow"/>
        <family val="2"/>
      </rPr>
      <t xml:space="preserve">
</t>
    </r>
    <r>
      <rPr>
        <sz val="11"/>
        <color theme="1"/>
        <rFont val="Arial Narrow"/>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t>
    </r>
  </si>
  <si>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</si>
  <si>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t>
    </r>
  </si>
  <si>
    <r>
      <rPr>
        <b/>
        <sz val="11"/>
        <color theme="1"/>
        <rFont val="Arial Narrow"/>
        <family val="2"/>
      </rPr>
      <t xml:space="preserve">21/10/2020. </t>
    </r>
    <r>
      <rPr>
        <sz val="11"/>
        <color theme="1"/>
        <rFont val="Arial Narrow"/>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</si>
  <si>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21/10/2020. </t>
    </r>
    <r>
      <rPr>
        <sz val="11"/>
        <color theme="1"/>
        <rFont val="Arial Narrow"/>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</si>
  <si>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</si>
  <si>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Narrow"/>
        <family val="2"/>
      </rPr>
      <t xml:space="preserve">20/10/2020.   </t>
    </r>
    <r>
      <rPr>
        <sz val="11"/>
        <color theme="1"/>
        <rFont val="Arial Narrow"/>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</si>
  <si>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t>El equipo de la Subdirección identificó, que de los predios ubicados en las Islas del rosario son 158, respecto de los cuales 50 tienen contrato vigente, razón por la  cual nos encontramos en etapa de suscripción de contrato, finalizando,  la cual se elaborárá el respectivo informe con la información depurada y el número real de predios sin contrato.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</si>
  <si>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</si>
  <si>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En el momento la subdirección de Administración se encuentra  en fase de suscripción de contratos, finalizada la cual se podrá avanzar con el requerimeinto respectivo.</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</si>
  <si>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</si>
  <si>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La subdirección de Administración de Tierras de la Nación viene avanzando en el desarrollo de la fase de suscripción de contratos, razón por la que se elaboró el primer informe de seguimiento a la suscripción de los contratos en el cual se evidencian cada auna de las gestiones adelantadas con miras a lograr la regularización de la ocupación de los predios ubicados en las Islas. Además se adjunta los soportes de avance a la gestión de la accion de mejora AME 447 que sirven de insumo para realizar las gestones tendientes al seguimiento de suscripción de contratos.</t>
  </si>
  <si>
    <r>
      <rPr>
        <b/>
        <sz val="11"/>
        <color theme="1"/>
        <rFont val="Arial Narrow"/>
        <family val="2"/>
      </rPr>
      <t xml:space="preserve">21/10/2020. </t>
    </r>
    <r>
      <rPr>
        <sz val="11"/>
        <color theme="1"/>
        <rFont val="Arial Narrow"/>
        <family val="2"/>
      </rPr>
      <t>La Subdirección de Administración de Tierras no reportó avances de gestión.  No obstante, la acción de mejora se encuentra planificada para ejecución en el periodo comprendido del 2021/02/02 al 2023/12/22.</t>
    </r>
  </si>
  <si>
    <r>
      <rPr>
        <b/>
        <sz val="11"/>
        <color theme="1"/>
        <rFont val="Arial Narrow"/>
        <family val="2"/>
      </rPr>
      <t xml:space="preserve">21/10/2020. </t>
    </r>
    <r>
      <rPr>
        <sz val="11"/>
        <color theme="1"/>
        <rFont val="Arial Narrow"/>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</si>
  <si>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t xml:space="preserve">La Subdirección de Administración de Tierras elevó requerimeinto al IGAC  con el objeto de indagar cual es el procedimeinto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Narrow"/>
        <family val="2"/>
      </rPr>
      <t xml:space="preserve"> se solicita tener por cumplida la presente actividad.
</t>
    </r>
    <r>
      <rPr>
        <b/>
        <i/>
        <sz val="11"/>
        <rFont val="Arial Narrow"/>
        <family val="2"/>
      </rPr>
      <t xml:space="preserve">
</t>
    </r>
    <r>
      <rPr>
        <b/>
        <sz val="11"/>
        <color theme="1"/>
        <rFont val="Arial Narrow"/>
        <family val="2"/>
      </rPr>
      <t xml:space="preserve">NOTA: Cualquier solicitud encaminada a la actualización catastral, será trasladada a la Alcaldía de Cartagena por ser de su competencia.
</t>
    </r>
  </si>
  <si>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Narrow"/>
        <family val="2"/>
      </rPr>
      <t>Se anexa informe del estado de polizas vigencia 2020.</t>
    </r>
  </si>
  <si>
    <t>Notificar al área de contratos mediante el respectvo informe de supervisión,  los contratos en que persista la ausencia de póliza</t>
  </si>
  <si>
    <r>
      <rPr>
        <b/>
        <sz val="11"/>
        <color theme="1"/>
        <rFont val="Arial Narrow"/>
        <family val="2"/>
      </rPr>
      <t>13/02/2020</t>
    </r>
    <r>
      <rPr>
        <sz val="11"/>
        <color theme="1"/>
        <rFont val="Arial Narrow"/>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</si>
  <si>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t xml:space="preserve">Se revisaron  50  contratos de arrendamiento de las Islas del Rosario, que corresponden al 100% de los contratos vigentes. Gestión resultado de la cual se identificaron los contratos respecto de los que no se  habia allegado la póliza, y se efectuaron los requerimientos a que hubo lugar. </t>
    </r>
    <r>
      <rPr>
        <b/>
        <sz val="11"/>
        <rFont val="Arial Narrow"/>
        <family val="2"/>
      </rPr>
      <t xml:space="preserve">Es así como se anexa al presente el informe que da cuenta del cumplimiento de la presente actividad </t>
    </r>
    <r>
      <rPr>
        <sz val="11"/>
        <rFont val="Arial Narrow"/>
        <family val="2"/>
      </rPr>
      <t>, razón por la que se solicita  tenerla por cumplida.</t>
    </r>
  </si>
  <si>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</si>
  <si>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</si>
  <si>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</si>
  <si>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Narrow"/>
        <family val="2"/>
      </rPr>
      <t>21/10/2020.</t>
    </r>
    <r>
      <rPr>
        <sz val="11"/>
        <color theme="1"/>
        <rFont val="Arial Narrow"/>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</si>
  <si>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Narrow"/>
        <family val="2"/>
      </rPr>
      <t xml:space="preserve">15/10/2020. </t>
    </r>
    <r>
      <rPr>
        <sz val="11"/>
        <color theme="1"/>
        <rFont val="Arial Narrow"/>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</si>
  <si>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Narrow"/>
        <family val="2"/>
      </rPr>
      <t>21/10/2020.</t>
    </r>
    <r>
      <rPr>
        <sz val="11"/>
        <color theme="1"/>
        <rFont val="Arial Narrow"/>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</si>
  <si>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</si>
  <si>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Narrow"/>
        <family val="2"/>
      </rPr>
      <t>21/10/2020.</t>
    </r>
    <r>
      <rPr>
        <sz val="11"/>
        <color theme="1"/>
        <rFont val="Arial Narrow"/>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</si>
  <si>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Narrow"/>
        <family val="2"/>
      </rPr>
      <t>21/10/2020.</t>
    </r>
    <r>
      <rPr>
        <sz val="11"/>
        <color theme="1"/>
        <rFont val="Arial Narrow"/>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</si>
  <si>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Narrow"/>
        <family val="2"/>
      </rPr>
      <t>21/10/2020.</t>
    </r>
    <r>
      <rPr>
        <sz val="11"/>
        <color theme="1"/>
        <rFont val="Arial Narrow"/>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</si>
  <si>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t xml:space="preserve">21/10/2020. </t>
    </r>
    <r>
      <rPr>
        <sz val="11"/>
        <color theme="1"/>
        <rFont val="Arial Narrow"/>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Narrow"/>
        <family val="2"/>
      </rPr>
      <t xml:space="preserve">
Frente al avance reportado, esta Jefatura observó lo siguiente:
Comunicación 20204300165321 del 20/02/2020, </t>
    </r>
    <r>
      <rPr>
        <sz val="11"/>
        <color theme="1"/>
        <rFont val="Arial Narrow"/>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Narrow"/>
        <family val="2"/>
      </rPr>
      <t xml:space="preserve">
Comunicaciones ocupantes, </t>
    </r>
    <r>
      <rPr>
        <sz val="11"/>
        <color theme="1"/>
        <rFont val="Arial Narrow"/>
        <family val="2"/>
      </rPr>
      <t>se observaron un total de 26 comunicaciones dirigidas a los ocupantes de las islas de asunto Regularización por Indebida Ocupación de Inmueble.</t>
    </r>
    <r>
      <rPr>
        <b/>
        <sz val="11"/>
        <color theme="1"/>
        <rFont val="Arial Narrow"/>
        <family val="2"/>
      </rPr>
      <t xml:space="preserve">
</t>
    </r>
    <r>
      <rPr>
        <sz val="11"/>
        <color theme="1"/>
        <rFont val="Arial Narrow"/>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</si>
  <si>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rPr>
        <b/>
        <sz val="11"/>
        <color theme="1"/>
        <rFont val="Arial Narrow"/>
        <family val="2"/>
      </rPr>
      <t xml:space="preserve">21/10/2020.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Narrow"/>
        <family val="2"/>
      </rPr>
      <t>Seguimiento trimestral a la suscripción de contratos de los predios ubicados en las islas:</t>
    </r>
    <r>
      <rPr>
        <sz val="11"/>
        <color theme="1"/>
        <rFont val="Arial Narrow"/>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Narrow"/>
        <family val="2"/>
      </rPr>
      <t>Informe a la Gestión desarrollada ante el IGAC:</t>
    </r>
    <r>
      <rPr>
        <sz val="11"/>
        <color theme="1"/>
        <rFont val="Arial Narrow"/>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Narrow"/>
        <family val="2"/>
      </rPr>
      <t xml:space="preserve">Informe de espacios de comunicación, gestionados con el Distrito de Cartagena:
</t>
    </r>
    <r>
      <rPr>
        <sz val="11"/>
        <color theme="1"/>
        <rFont val="Arial Narrow"/>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</si>
  <si>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</si>
  <si>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</si>
  <si>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</si>
  <si>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</si>
  <si>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</si>
  <si>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</si>
  <si>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en Gestión: Actualmente la Subidrección de Asuntos Étnicos está adelantando las gestiones pertinentes en aras de gestionar los procedimientos en el Marco del Decreto 2333 del 2014.</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</si>
  <si>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</si>
  <si>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</si>
  <si>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</si>
  <si>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</si>
  <si>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guia se anexa en la evidencia AMC-383 H6.</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</si>
  <si>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</si>
  <si>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</si>
  <si>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</si>
  <si>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</si>
  <si>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</si>
  <si>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</si>
  <si>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</si>
  <si>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actividadades en aras de iniciar el uso de los módulos de los procedimientos de Protección de Territorios Ancestrales, Constitución, Ampliación, Saniamiento de Resguardos Indígenas. En este sentido, se realizó capacitacion  1 de octubre de 2020 con el equipo de profesionales para el módulo del Procedimiento de Protección de Territorios.</t>
  </si>
  <si>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Hallazgo 4.</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</si>
  <si>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</si>
  <si>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Actividad en Gestión: esta actividad será realizada al final de la vigencia.</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</si>
  <si>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 </t>
    </r>
    <r>
      <rPr>
        <sz val="11"/>
        <color theme="1"/>
        <rFont val="Arial Narrow"/>
        <family val="2"/>
      </rPr>
      <t>Actividad que se haya dentro del término de ejecución para el cumplimiento.</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</si>
  <si>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</si>
  <si>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Narrow"/>
        <family val="2"/>
      </rPr>
      <t xml:space="preserve">
30/01/2020. </t>
    </r>
    <r>
      <rPr>
        <sz val="11"/>
        <color theme="1"/>
        <rFont val="Arial Narrow"/>
        <family val="2"/>
      </rPr>
      <t>Se observó matriz que contiene 89 predios y las diferentes variables de análisis.  Sin embargo, no se observó el informe al que se refiere en la unidad de medida establecida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</si>
  <si>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</si>
  <si>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</si>
  <si>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Narrow"/>
        <family val="2"/>
      </rPr>
      <t xml:space="preserve">DAE. </t>
    </r>
    <r>
      <rPr>
        <sz val="11"/>
        <color theme="1"/>
        <rFont val="Arial Narrow"/>
        <family val="2"/>
      </rPr>
      <t>Se realizó una mesa técnica entre las personas encargadas del manejo de los elementos del Sistema Integrado de Gestión de la DAE y la líder de Adquisicipon de Predios, en la cual se analizaron las respuestas recibidas. Se anexa acta.</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</si>
  <si>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AME422.</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</si>
  <si>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</si>
  <si>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</si>
  <si>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</si>
  <si>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r>
      <rPr>
        <b/>
        <sz val="11"/>
        <color theme="1"/>
        <rFont val="Arial Narrow"/>
        <family val="2"/>
      </rPr>
      <t xml:space="preserve">DAT. </t>
    </r>
    <r>
      <rPr>
        <sz val="11"/>
        <color theme="1"/>
        <rFont val="Arial Narrow"/>
        <family val="2"/>
      </rPr>
      <t xml:space="preserve">Actividad que se haya dentro del término de ejecución para el cumplimiento.
</t>
    </r>
    <r>
      <rPr>
        <b/>
        <sz val="11"/>
        <color theme="1"/>
        <rFont val="Arial Narrow"/>
        <family val="2"/>
      </rPr>
      <t xml:space="preserve">DAE.  </t>
    </r>
    <r>
      <rPr>
        <sz val="11"/>
        <color theme="1"/>
        <rFont val="Arial Narrow"/>
        <family val="2"/>
      </rPr>
      <t xml:space="preserve">Actividad en gestión, vence en diciembre de 2020.
</t>
    </r>
    <r>
      <rPr>
        <b/>
        <sz val="11"/>
        <color theme="1"/>
        <rFont val="Arial Narrow"/>
        <family val="2"/>
      </rPr>
      <t>DOSP.</t>
    </r>
    <r>
      <rPr>
        <sz val="11"/>
        <color theme="1"/>
        <rFont val="Arial Narrow"/>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</si>
  <si>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Narrow"/>
        <family val="2"/>
      </rPr>
      <t xml:space="preserve">22/10/2020. </t>
    </r>
    <r>
      <rPr>
        <sz val="11"/>
        <color theme="1"/>
        <rFont val="Arial Narrow"/>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</si>
  <si>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Narrow"/>
        <family val="2"/>
      </rPr>
      <t xml:space="preserve">22/10/2020.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</si>
  <si>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Narrow"/>
        <family val="2"/>
      </rPr>
      <t>22/10/2020.</t>
    </r>
    <r>
      <rPr>
        <sz val="11"/>
        <color theme="1"/>
        <rFont val="Arial Narrow"/>
        <family val="2"/>
      </rPr>
      <t xml:space="preserve"> La acción de mejora se encuentra planificada para su ejecución en el periodo comprendido del  2021/02/02  al 2021/12/30.</t>
    </r>
  </si>
  <si>
    <r>
      <rPr>
        <b/>
        <sz val="11"/>
        <color theme="1"/>
        <rFont val="Arial Narrow"/>
        <family val="2"/>
      </rPr>
      <t>22/10/2020.</t>
    </r>
    <r>
      <rPr>
        <sz val="11"/>
        <color theme="1"/>
        <rFont val="Arial Narrow"/>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</si>
  <si>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Narrow"/>
        <family val="2"/>
      </rPr>
      <t>22/10/2020.</t>
    </r>
    <r>
      <rPr>
        <sz val="11"/>
        <color theme="1"/>
        <rFont val="Arial Narrow"/>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</si>
  <si>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Narrow"/>
        <family val="2"/>
      </rPr>
      <t xml:space="preserve">22/10/2020. </t>
    </r>
    <r>
      <rPr>
        <sz val="11"/>
        <color theme="1"/>
        <rFont val="Arial Narrow"/>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</si>
  <si>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t xml:space="preserve">Hallazgo 30. Deber de Concertación Comisión Nacional de Territorios Indígenas – CNTI (A30) (D20)  </t>
    </r>
    <r>
      <rPr>
        <sz val="11"/>
        <color theme="1"/>
        <rFont val="Arial Narrow"/>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</si>
  <si>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Narrow"/>
        <family val="2"/>
      </rPr>
      <t xml:space="preserve">13/07/2020. </t>
    </r>
    <r>
      <rPr>
        <sz val="11"/>
        <color theme="1"/>
        <rFont val="Arial Narrow"/>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</si>
  <si>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Narrow"/>
        <family val="2"/>
      </rPr>
      <t xml:space="preserve">22/10/2020. </t>
    </r>
    <r>
      <rPr>
        <sz val="11"/>
        <color theme="1"/>
        <rFont val="Arial Narrow"/>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Narrow"/>
        <family val="2"/>
      </rPr>
      <t xml:space="preserve">
22/10/2020.</t>
    </r>
    <r>
      <rPr>
        <sz val="11"/>
        <color theme="1"/>
        <rFont val="Arial Narrow"/>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</si>
  <si>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</si>
  <si>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Narrow"/>
        <family val="2"/>
      </rPr>
      <t xml:space="preserve">13/07/2020. </t>
    </r>
    <r>
      <rPr>
        <sz val="11"/>
        <color theme="1"/>
        <rFont val="Arial Narrow"/>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Narrow"/>
        <family val="2"/>
      </rPr>
      <t xml:space="preserve">20/08/2020. </t>
    </r>
    <r>
      <rPr>
        <sz val="11"/>
        <color theme="1"/>
        <rFont val="Arial Narrow"/>
        <family val="2"/>
      </rPr>
      <t>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t>
    </r>
  </si>
  <si>
    <t>No aplica acción de mejora modificada .</t>
  </si>
  <si>
    <r>
      <rPr>
        <b/>
        <sz val="11"/>
        <color theme="1"/>
        <rFont val="Arial Narrow"/>
        <family val="2"/>
      </rPr>
      <t>22/10/2020.</t>
    </r>
    <r>
      <rPr>
        <sz val="11"/>
        <color theme="1"/>
        <rFont val="Arial Narrow"/>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</si>
  <si>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Narrow"/>
        <family val="2"/>
      </rPr>
      <t xml:space="preserve">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Narrow"/>
        <family val="2"/>
      </rPr>
      <t xml:space="preserve">
20/10/2020.</t>
    </r>
    <r>
      <rPr>
        <sz val="11"/>
        <color theme="1"/>
        <rFont val="Arial Narrow"/>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</si>
  <si>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Narrow"/>
        <family val="2"/>
      </rPr>
      <t>13/07/2020.</t>
    </r>
    <r>
      <rPr>
        <sz val="11"/>
        <color theme="1"/>
        <rFont val="Arial Narrow"/>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Narrow"/>
        <family val="2"/>
      </rPr>
      <t>revisión del 30%  correspondiente a 158 predios</t>
    </r>
    <r>
      <rPr>
        <sz val="11"/>
        <color theme="1"/>
        <rFont val="Arial Narrow"/>
        <family val="2"/>
      </rPr>
      <t>".  Es decir, se indique cuantos predios de los 158 se han revisado y se remitan las correspondientes evidencias.  Lo anterior con el fin de establecer el avance de la acción.</t>
    </r>
  </si>
  <si>
    <r>
      <rPr>
        <b/>
        <sz val="11"/>
        <color theme="1"/>
        <rFont val="Arial Narrow"/>
        <family val="2"/>
      </rPr>
      <t>22/10/2020.</t>
    </r>
    <r>
      <rPr>
        <sz val="11"/>
        <color theme="1"/>
        <rFont val="Arial Narrow"/>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</si>
  <si>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Narrow"/>
        <family val="2"/>
      </rPr>
      <t>22/10/2020.</t>
    </r>
    <r>
      <rPr>
        <sz val="11"/>
        <color theme="1"/>
        <rFont val="Arial Narrow"/>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</si>
  <si>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</si>
  <si>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Narrow"/>
        <family val="2"/>
      </rPr>
      <t xml:space="preserve">22/10/2020. </t>
    </r>
    <r>
      <rPr>
        <sz val="11"/>
        <color theme="1"/>
        <rFont val="Arial Narrow"/>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</si>
  <si>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</si>
  <si>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 xml:space="preserve">19/10/2020. </t>
    </r>
    <r>
      <rPr>
        <sz val="11"/>
        <color theme="1"/>
        <rFont val="Arial Narrow"/>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Iniciativas comunitarias - Gestión de iniciativas comunitarias con enfoque diferencial Étnico.  </t>
    </r>
    <r>
      <rPr>
        <sz val="11"/>
        <color theme="1"/>
        <rFont val="Arial Narrow"/>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</si>
  <si>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 xml:space="preserve">17/03/2020: </t>
    </r>
    <r>
      <rPr>
        <sz val="11"/>
        <color theme="1"/>
        <rFont val="Arial Narrow"/>
        <family val="2"/>
      </rPr>
      <t xml:space="preserve">La Dirección de Asuntos Étnicos allegó las siguientes actas del:
</t>
    </r>
    <r>
      <rPr>
        <b/>
        <sz val="11"/>
        <color theme="1"/>
        <rFont val="Arial Narrow"/>
        <family val="2"/>
      </rPr>
      <t>1. 16 abril de 2020</t>
    </r>
    <r>
      <rPr>
        <sz val="11"/>
        <color theme="1"/>
        <rFont val="Arial Narrow"/>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Narrow"/>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Narrow"/>
        <family val="2"/>
      </rPr>
      <t xml:space="preserve">".  Acta sin firmas.
</t>
    </r>
    <r>
      <rPr>
        <b/>
        <sz val="11"/>
        <color theme="1"/>
        <rFont val="Arial Narrow"/>
        <family val="2"/>
      </rPr>
      <t>2. 17/06/2020</t>
    </r>
    <r>
      <rPr>
        <sz val="11"/>
        <color theme="1"/>
        <rFont val="Arial Narrow"/>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</si>
  <si>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r>
      <rPr>
        <b/>
        <sz val="11"/>
        <color theme="1"/>
        <rFont val="Arial Narrow"/>
        <family val="2"/>
      </rPr>
      <t xml:space="preserve">14/04/2020. </t>
    </r>
    <r>
      <rPr>
        <sz val="11"/>
        <color theme="1"/>
        <rFont val="Arial Narrow"/>
        <family val="2"/>
      </rPr>
      <t xml:space="preserve"> Se observaron 3 actas de reunión realizadas así:
</t>
    </r>
    <r>
      <rPr>
        <b/>
        <sz val="11"/>
        <color theme="1"/>
        <rFont val="Arial Narrow"/>
        <family val="2"/>
      </rPr>
      <t xml:space="preserve">1. Enero 22 del 2020. </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Febrero 19 del 2020. </t>
    </r>
    <r>
      <rPr>
        <sz val="11"/>
        <color theme="1"/>
        <rFont val="Arial Narrow"/>
        <family val="2"/>
      </rPr>
      <t xml:space="preserve">Reunión interinstitucional URT - AT, con el objetivo de dar cumplimiento a ordenes R.I Urada Jiguamiandó.  Sin firma.
</t>
    </r>
    <r>
      <rPr>
        <b/>
        <sz val="11"/>
        <color theme="1"/>
        <rFont val="Arial Narrow"/>
        <family val="2"/>
      </rPr>
      <t>3. Marzo 5 del 2020.</t>
    </r>
    <r>
      <rPr>
        <sz val="11"/>
        <color theme="1"/>
        <rFont val="Arial Narrow"/>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</si>
  <si>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rPr>
        <b/>
        <sz val="11"/>
        <color theme="1"/>
        <rFont val="Arial Narrow"/>
        <family val="2"/>
      </rPr>
      <t xml:space="preserve">22/10/2020.  </t>
    </r>
    <r>
      <rPr>
        <sz val="11"/>
        <color theme="1"/>
        <rFont val="Arial Narrow"/>
        <family val="2"/>
      </rPr>
      <t xml:space="preserve">Se observaron 5 actas de reuniones con la URT en el marco de la priorización de casos:
</t>
    </r>
    <r>
      <rPr>
        <b/>
        <sz val="11"/>
        <color theme="1"/>
        <rFont val="Arial Narrow"/>
        <family val="2"/>
      </rPr>
      <t>1.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2. 19/02/2020.</t>
    </r>
    <r>
      <rPr>
        <sz val="11"/>
        <color theme="1"/>
        <rFont val="Arial Narrow"/>
        <family val="2"/>
      </rPr>
      <t xml:space="preserve"> Reunión interinstitucional URT - AT, con el objetivo de dar cumplimiento a ordenes R.I Urada Jiguamiandó.  Sin firma, con listado de asistencia firmado.
</t>
    </r>
    <r>
      <rPr>
        <b/>
        <sz val="11"/>
        <color theme="1"/>
        <rFont val="Arial Narrow"/>
        <family val="2"/>
      </rPr>
      <t xml:space="preserve">3. 05/03/2020. </t>
    </r>
    <r>
      <rPr>
        <sz val="11"/>
        <color theme="1"/>
        <rFont val="Arial Narrow"/>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Narrow"/>
        <family val="2"/>
      </rPr>
      <t xml:space="preserve">. 16/04/2020, </t>
    </r>
    <r>
      <rPr>
        <sz val="11"/>
        <color theme="1"/>
        <rFont val="Arial Narrow"/>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Narrow"/>
        <family val="2"/>
      </rPr>
      <t xml:space="preserve">
5. 17/06/2020, </t>
    </r>
    <r>
      <rPr>
        <sz val="11"/>
        <color theme="1"/>
        <rFont val="Arial Narrow"/>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</si>
  <si>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rPr>
        <b/>
        <sz val="11"/>
        <color theme="1"/>
        <rFont val="Arial Narrow"/>
        <family val="2"/>
      </rPr>
      <t xml:space="preserve">22/10/2020. </t>
    </r>
    <r>
      <rPr>
        <sz val="11"/>
        <color theme="1"/>
        <rFont val="Arial Narrow"/>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</si>
  <si>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</si>
  <si>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</si>
  <si>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theme="1"/>
        <rFont val="Arial Narrow"/>
        <family val="2"/>
      </rPr>
      <t xml:space="preserve">22/10/2020. </t>
    </r>
    <r>
      <rPr>
        <sz val="11"/>
        <color theme="1"/>
        <rFont val="Arial Narrow"/>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</si>
  <si>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22/10/2020. </t>
    </r>
    <r>
      <rPr>
        <sz val="11"/>
        <color theme="1"/>
        <rFont val="Arial Narrow"/>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</si>
  <si>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Narrow"/>
        <family val="2"/>
      </rPr>
      <t xml:space="preserve">22/10/2020. </t>
    </r>
    <r>
      <rPr>
        <sz val="11"/>
        <color theme="1"/>
        <rFont val="Arial Narrow"/>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</si>
  <si>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rPr>
        <b/>
        <sz val="11"/>
        <color theme="1"/>
        <rFont val="Arial Narrow"/>
        <family val="2"/>
      </rPr>
      <t xml:space="preserve">22/10/2020. </t>
    </r>
    <r>
      <rPr>
        <sz val="11"/>
        <color theme="1"/>
        <rFont val="Arial Narrow"/>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</si>
  <si>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</si>
  <si>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</si>
  <si>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28/08/2020. </t>
    </r>
    <r>
      <rPr>
        <sz val="11"/>
        <color theme="1"/>
        <rFont val="Arial Narrow"/>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Narrow"/>
        <family val="2"/>
      </rPr>
      <t xml:space="preserve">22/10/2020. </t>
    </r>
    <r>
      <rPr>
        <sz val="11"/>
        <color theme="1"/>
        <rFont val="Arial Narrow"/>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</si>
  <si>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Narrow"/>
        <family val="2"/>
      </rPr>
      <t>22/10/2020.</t>
    </r>
    <r>
      <rPr>
        <sz val="11"/>
        <color theme="1"/>
        <rFont val="Arial Narrow"/>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</si>
  <si>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rPr>
        <b/>
        <sz val="11"/>
        <color theme="1"/>
        <rFont val="Arial Narrow"/>
        <family val="2"/>
      </rPr>
      <t xml:space="preserve">19/10/2020. </t>
    </r>
    <r>
      <rPr>
        <sz val="11"/>
        <color theme="1"/>
        <rFont val="Arial Narrow"/>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Narrow"/>
        <family val="2"/>
      </rPr>
      <t>22/10/2020.</t>
    </r>
    <r>
      <rPr>
        <sz val="11"/>
        <color theme="1"/>
        <rFont val="Arial Narrow"/>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</si>
  <si>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Narrow"/>
        <family val="2"/>
      </rPr>
      <t xml:space="preserve">22/10/2020.  </t>
    </r>
    <r>
      <rPr>
        <sz val="11"/>
        <color theme="1"/>
        <rFont val="Arial Narrow"/>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Narrow"/>
        <family val="2"/>
      </rPr>
      <t>Director Acceso a Tierras mediante memorando 20204000220723 del 01/10/2020</t>
    </r>
    <r>
      <rPr>
        <sz val="11"/>
        <color theme="1"/>
        <rFont val="Arial Narrow"/>
        <family val="2"/>
      </rPr>
      <t xml:space="preserve">, en el cual manifiesta que el registro del predio en el fondo de tierras para la reforma rural integral, podría realizarse una vez se realice el efectivo pago del predio al comprador.
</t>
    </r>
    <r>
      <rPr>
        <b/>
        <sz val="11"/>
        <color theme="1"/>
        <rFont val="Arial Narrow"/>
        <family val="2"/>
      </rPr>
      <t>Jefe Oficina Jurídica a través de memorando 20201030210533 del 22/09/2020</t>
    </r>
    <r>
      <rPr>
        <sz val="11"/>
        <color theme="1"/>
        <rFont val="Arial Narrow"/>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Narrow"/>
        <family val="2"/>
      </rPr>
      <t>Subdirector de Administración de Tierras de la Nación mediante memorando 20204300217373 del 29/09/2020</t>
    </r>
    <r>
      <rPr>
        <sz val="11"/>
        <color theme="1"/>
        <rFont val="Arial Narrow"/>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</si>
  <si>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</si>
  <si>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Narrow"/>
        <family val="2"/>
      </rPr>
      <t>22/10/2020.</t>
    </r>
    <r>
      <rPr>
        <sz val="11"/>
        <color theme="1"/>
        <rFont val="Arial Narrow"/>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</si>
  <si>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</si>
  <si>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</si>
  <si>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</si>
  <si>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Narrow"/>
        <family val="2"/>
      </rPr>
      <t>21/10/2020.</t>
    </r>
    <r>
      <rPr>
        <sz val="11"/>
        <color theme="1"/>
        <rFont val="Arial Narrow"/>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Narrow"/>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Narrow"/>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</si>
  <si>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rFont val="Arial Narrow"/>
        <family val="2"/>
      </rPr>
      <t xml:space="preserve">14/07/2020. </t>
    </r>
    <r>
      <rPr>
        <sz val="11"/>
        <rFont val="Arial Narrow"/>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</si>
  <si>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Narrow"/>
        <family val="2"/>
      </rPr>
      <t xml:space="preserve">22/10/2020. </t>
    </r>
    <r>
      <rPr>
        <sz val="11"/>
        <color theme="1"/>
        <rFont val="Arial Narrow"/>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</si>
  <si>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Narrow"/>
        <family val="2"/>
      </rPr>
      <t xml:space="preserve">22/10/2020. </t>
    </r>
    <r>
      <rPr>
        <sz val="11"/>
        <color theme="1"/>
        <rFont val="Arial Narrow"/>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</si>
  <si>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Narrow"/>
        <family val="2"/>
      </rPr>
      <t>22/10/2020.</t>
    </r>
    <r>
      <rPr>
        <sz val="11"/>
        <color theme="1"/>
        <rFont val="Arial Narrow"/>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</si>
  <si>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11/09/2020. S</t>
    </r>
    <r>
      <rPr>
        <sz val="11"/>
        <color theme="1"/>
        <rFont val="Arial Narrow"/>
        <family val="2"/>
      </rPr>
      <t xml:space="preserve">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Narrow"/>
        <family val="2"/>
      </rPr>
      <t xml:space="preserve">
11/09/2020.</t>
    </r>
    <r>
      <rPr>
        <sz val="11"/>
        <color theme="1"/>
        <rFont val="Arial Narrow"/>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Topaipi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Topaipi, de asunto: Convocatoria primera reunión incorporación del Plan de Ordenamiento Social de la Propiedad Rural de Topaipi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
</t>
    </r>
    <r>
      <rPr>
        <b/>
        <sz val="11"/>
        <color theme="1"/>
        <rFont val="Arial Narrow"/>
        <family val="2"/>
      </rPr>
      <t xml:space="preserve">19/10/2020. </t>
    </r>
    <r>
      <rPr>
        <sz val="11"/>
        <color theme="1"/>
        <rFont val="Arial Narrow"/>
        <family val="2"/>
      </rPr>
      <t>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</si>
  <si>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capacitanción realizada vía MICROSOFT TEAMS.</t>
  </si>
  <si>
    <r>
      <rPr>
        <b/>
        <sz val="11"/>
        <color theme="1"/>
        <rFont val="Arial Narrow"/>
        <family val="2"/>
      </rPr>
      <t>26/10/2020</t>
    </r>
    <r>
      <rPr>
        <sz val="11"/>
        <color theme="1"/>
        <rFont val="Arial Narrow"/>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</si>
  <si>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</si>
  <si>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</si>
  <si>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</si>
  <si>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</si>
  <si>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</si>
  <si>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</si>
  <si>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</si>
  <si>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</si>
  <si>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Se realizó la difusión de la Circular de Plan de Acción 2021, mediante correo electrrónico dirigido a los Directores y Jefes de Oficina.
Se adjunta copia del correo electrónico.</t>
  </si>
  <si>
    <r>
      <rPr>
        <b/>
        <sz val="11"/>
        <color theme="1"/>
        <rFont val="Arial Narrow"/>
        <family val="2"/>
      </rPr>
      <t>26/10/2020:</t>
    </r>
    <r>
      <rPr>
        <sz val="11"/>
        <color theme="1"/>
        <rFont val="Arial Narrow"/>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</si>
  <si>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Narrow"/>
        <family val="2"/>
      </rPr>
      <t xml:space="preserve">26/10/2020. </t>
    </r>
    <r>
      <rPr>
        <sz val="11"/>
        <color theme="1"/>
        <rFont val="Arial Narrow"/>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Narrow"/>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Narrow"/>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</si>
  <si>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</si>
  <si>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</si>
  <si>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21/10/2020. </t>
    </r>
    <r>
      <rPr>
        <sz val="11"/>
        <color theme="1"/>
        <rFont val="Arial Narrow"/>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</si>
  <si>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rFont val="Arial Narrow"/>
        <family val="2"/>
      </rPr>
      <t>20/10/2020.</t>
    </r>
    <r>
      <rPr>
        <sz val="11"/>
        <rFont val="Arial Narrow"/>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Narrow"/>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Narrow"/>
        <family val="2"/>
      </rPr>
      <t xml:space="preserve">29/10/2020. </t>
    </r>
    <r>
      <rPr>
        <sz val="11"/>
        <color theme="1"/>
        <rFont val="Arial Narrow"/>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</si>
  <si>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21/10/2020. </t>
    </r>
    <r>
      <rPr>
        <sz val="11"/>
        <color theme="1"/>
        <rFont val="Arial Narrow"/>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Narrow"/>
        <family val="2"/>
      </rPr>
      <t xml:space="preserve">
CONTRATO - PREDIO
</t>
    </r>
    <r>
      <rPr>
        <sz val="11"/>
        <color theme="1"/>
        <rFont val="Arial Narrow"/>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Champetúa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</si>
  <si>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t>Cerrada - Efectiva</t>
  </si>
  <si>
    <t>Cerrada - Inefectiva</t>
  </si>
  <si>
    <t>Cierre por eventualidad</t>
  </si>
  <si>
    <r>
      <rPr>
        <b/>
        <sz val="11"/>
        <color theme="1"/>
        <rFont val="Arial Narrow"/>
        <family val="2"/>
      </rPr>
      <t xml:space="preserve">09/06/2020.  </t>
    </r>
    <r>
      <rPr>
        <sz val="11"/>
        <color theme="1"/>
        <rFont val="Arial Narrow"/>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 xml:space="preserve">
31/08/2020.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</si>
  <si>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</si>
  <si>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r>
      <rPr>
        <b/>
        <sz val="11"/>
        <color theme="1"/>
        <rFont val="Arial Narrow"/>
        <family val="2"/>
      </rPr>
      <t>09/06/2020:</t>
    </r>
    <r>
      <rPr>
        <sz val="11"/>
        <color theme="1"/>
        <rFont val="Arial Narrow"/>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31/08/2020.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</si>
  <si>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</si>
  <si>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</si>
  <si>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</si>
  <si>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</si>
  <si>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</si>
  <si>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</si>
  <si>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</si>
  <si>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</si>
  <si>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</si>
  <si>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</si>
  <si>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</si>
  <si>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</si>
  <si>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</si>
  <si>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</si>
  <si>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</si>
  <si>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</si>
  <si>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</si>
  <si>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</si>
  <si>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</si>
  <si>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</si>
  <si>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</si>
  <si>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</si>
  <si>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</si>
  <si>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</si>
  <si>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</si>
  <si>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</si>
  <si>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</si>
  <si>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</si>
  <si>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</si>
  <si>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</si>
  <si>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</si>
  <si>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</si>
  <si>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</si>
  <si>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</si>
  <si>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</si>
  <si>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</si>
  <si>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</si>
  <si>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</si>
  <si>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</si>
  <si>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</si>
  <si>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</si>
  <si>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</si>
  <si>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</si>
  <si>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</si>
  <si>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</si>
  <si>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</si>
  <si>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</si>
  <si>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</si>
  <si>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</si>
  <si>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</si>
  <si>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</si>
  <si>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</si>
  <si>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</si>
  <si>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</si>
  <si>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</si>
  <si>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</si>
  <si>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</si>
  <si>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</si>
  <si>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</si>
  <si>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</si>
  <si>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</si>
  <si>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</si>
  <si>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</si>
  <si>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</si>
  <si>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</si>
  <si>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</si>
  <si>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</si>
  <si>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</si>
  <si>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</si>
  <si>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</si>
  <si>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</si>
  <si>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</si>
  <si>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</si>
  <si>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</si>
  <si>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</si>
  <si>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</si>
  <si>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</si>
  <si>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</si>
  <si>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</si>
  <si>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</si>
  <si>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</si>
  <si>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</si>
  <si>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</si>
  <si>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</si>
  <si>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</si>
  <si>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</si>
  <si>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</si>
  <si>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</si>
  <si>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</si>
  <si>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</si>
  <si>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</si>
  <si>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</si>
  <si>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</si>
  <si>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</si>
  <si>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</si>
  <si>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</si>
  <si>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</si>
  <si>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</si>
  <si>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</si>
  <si>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</si>
  <si>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</si>
  <si>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</si>
  <si>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</si>
  <si>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</si>
  <si>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</si>
  <si>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</si>
  <si>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</si>
  <si>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</si>
  <si>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</si>
  <si>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</si>
  <si>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</si>
  <si>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</si>
  <si>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</si>
  <si>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</si>
  <si>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</si>
  <si>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</si>
  <si>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</si>
  <si>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</si>
  <si>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</si>
  <si>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</si>
  <si>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</si>
  <si>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</si>
  <si>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</si>
  <si>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</si>
  <si>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</si>
  <si>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</si>
  <si>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</si>
  <si>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</si>
  <si>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</si>
  <si>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</si>
  <si>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</si>
  <si>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</si>
  <si>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</si>
  <si>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</si>
  <si>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</si>
  <si>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</si>
  <si>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</si>
  <si>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</si>
  <si>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</si>
  <si>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</si>
  <si>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</si>
  <si>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</si>
  <si>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</si>
  <si>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</si>
  <si>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</si>
  <si>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</si>
  <si>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</si>
  <si>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</si>
  <si>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</si>
  <si>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</si>
  <si>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</si>
  <si>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</si>
  <si>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</si>
  <si>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</si>
  <si>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</si>
  <si>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</si>
  <si>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</si>
  <si>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</si>
  <si>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</si>
  <si>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</si>
  <si>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</si>
  <si>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</si>
  <si>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</si>
  <si>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</si>
  <si>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</si>
  <si>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</si>
  <si>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</si>
  <si>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</si>
  <si>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</si>
  <si>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</si>
  <si>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</si>
  <si>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</si>
  <si>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</si>
  <si>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</si>
  <si>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</si>
  <si>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</si>
  <si>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</si>
  <si>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</si>
  <si>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</si>
  <si>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</si>
  <si>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</si>
  <si>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</si>
  <si>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</si>
  <si>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</si>
  <si>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</si>
  <si>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</si>
  <si>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</si>
  <si>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</si>
  <si>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</si>
  <si>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</si>
  <si>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</si>
  <si>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</si>
  <si>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El SIT de la Atesta en proceso de construcción y mejoramiento.Por la limitación de recursos, alto número de frentes a atender y a la dinámica de los procesos de la ANT, hay módulos y flujos de proceso que aún no están construidos y otros deben mejorar.Se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</si>
  <si>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</si>
  <si>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</si>
  <si>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</si>
  <si>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</si>
  <si>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</si>
  <si>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</si>
  <si>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</si>
  <si>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</si>
  <si>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</si>
  <si>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</si>
  <si>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</si>
  <si>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</si>
  <si>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</si>
  <si>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</si>
  <si>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</si>
  <si>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</si>
  <si>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</si>
  <si>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</si>
  <si>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</si>
  <si>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</si>
  <si>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</si>
  <si>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</si>
  <si>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</si>
  <si>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</si>
  <si>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</si>
  <si>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</si>
  <si>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</si>
  <si>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</si>
  <si>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</si>
  <si>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</si>
  <si>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</si>
  <si>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</si>
  <si>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</si>
  <si>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</si>
  <si>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</si>
  <si>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</si>
  <si>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</si>
  <si>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</si>
  <si>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</si>
  <si>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</si>
  <si>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</si>
  <si>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</si>
  <si>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</si>
  <si>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</si>
  <si>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</si>
  <si>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</si>
  <si>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</si>
  <si>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</si>
  <si>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</si>
  <si>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</si>
  <si>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</si>
  <si>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</si>
  <si>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</si>
  <si>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</si>
  <si>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</si>
  <si>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</si>
  <si>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</si>
  <si>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</si>
  <si>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</si>
  <si>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</si>
  <si>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</si>
  <si>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</si>
  <si>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</si>
  <si>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</si>
  <si>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</si>
  <si>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</si>
  <si>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</si>
  <si>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</si>
  <si>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</si>
  <si>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</si>
  <si>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</si>
  <si>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</si>
  <si>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</si>
  <si>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</si>
  <si>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</si>
  <si>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</si>
  <si>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</si>
  <si>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</si>
  <si>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</si>
  <si>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</si>
  <si>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</si>
  <si>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</si>
  <si>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</si>
  <si>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</si>
  <si>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</si>
  <si>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</si>
  <si>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</si>
  <si>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</si>
  <si>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</si>
  <si>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</si>
  <si>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</si>
  <si>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</si>
  <si>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</si>
  <si>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</si>
  <si>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</si>
  <si>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</si>
  <si>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</si>
  <si>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</si>
  <si>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</si>
  <si>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</si>
  <si>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</si>
  <si>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</si>
  <si>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</si>
  <si>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</si>
  <si>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</si>
  <si>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</si>
  <si>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</si>
  <si>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</si>
  <si>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</si>
  <si>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</si>
  <si>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</si>
  <si>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</si>
  <si>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</si>
  <si>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</si>
  <si>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</si>
  <si>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</si>
  <si>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</si>
  <si>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</si>
  <si>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</si>
  <si>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</si>
  <si>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</si>
  <si>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</si>
  <si>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</si>
  <si>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</si>
  <si>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</si>
  <si>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</si>
  <si>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</si>
  <si>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</si>
  <si>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</si>
  <si>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Narrow"/>
        <family val="2"/>
      </rPr>
      <t>28/08/2020.</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Narrow"/>
        <family val="2"/>
      </rPr>
      <t>21/10/2020.</t>
    </r>
    <r>
      <rPr>
        <sz val="11"/>
        <color theme="1"/>
        <rFont val="Arial Narrow"/>
        <family val="2"/>
      </rPr>
      <t xml:space="preserve"> En concordancia con los avances evidenciados por la Oficina de Control Interno en la AME-265, a continuación se relacionan los memorando de traslado observados: 
</t>
    </r>
    <r>
      <rPr>
        <b/>
        <sz val="11"/>
        <color theme="1"/>
        <rFont val="Arial Narrow"/>
        <family val="2"/>
      </rPr>
      <t xml:space="preserve">
Predio Villa Diana,</t>
    </r>
    <r>
      <rPr>
        <sz val="11"/>
        <color theme="1"/>
        <rFont val="Arial Narrow"/>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Narrow"/>
        <family val="2"/>
      </rPr>
      <t>Predio La Calera</t>
    </r>
    <r>
      <rPr>
        <sz val="11"/>
        <color theme="1"/>
        <rFont val="Arial Narrow"/>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Narrow"/>
        <family val="2"/>
      </rPr>
      <t>Predio Santa Inés</t>
    </r>
    <r>
      <rPr>
        <sz val="11"/>
        <color theme="1"/>
        <rFont val="Arial Narrow"/>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</si>
  <si>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Narrow"/>
        <family val="2"/>
      </rPr>
      <t xml:space="preserve">19/10/2020. </t>
    </r>
    <r>
      <rPr>
        <sz val="11"/>
        <color theme="1"/>
        <rFont val="Arial Narrow"/>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Guarana (Sucre), Puerto Gaitán (Meta), Lebrija (Santander) y Topaipí (Cundinamarca).
La acción de mejora se encuentra en términos para su ejecución, siendo el mes de agosto del 2021 el definido para su cierre.</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</si>
  <si>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</si>
  <si>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</si>
  <si>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</si>
  <si>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</si>
  <si>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</si>
  <si>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</si>
  <si>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</si>
  <si>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</si>
  <si>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Acta de la sesíon del Comité Institucional de Coordinación de Control Interno realizada el 12/02/2020 .</t>
  </si>
  <si>
    <t xml:space="preserve">Reporte de la gestión y/o cumplimiento de las acciones de mejora continua
Respondable de Ejecución
IV Trimestre del 2020
</t>
  </si>
  <si>
    <r>
      <rPr>
        <b/>
        <sz val="11"/>
        <color rgb="FF000000"/>
        <rFont val="Arial Narrow"/>
        <family val="2"/>
      </rPr>
      <t>Acción Ejecutada,</t>
    </r>
    <r>
      <rPr>
        <sz val="11"/>
        <color rgb="FF000000"/>
        <rFont val="Arial Narrow"/>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</si>
  <si>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Acción Ejecutada</t>
    </r>
    <r>
      <rPr>
        <sz val="11"/>
        <color rgb="FF000000"/>
        <rFont val="Arial Narrow"/>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</si>
  <si>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 xml:space="preserve">Actividad en gestión: </t>
    </r>
    <r>
      <rPr>
        <sz val="11"/>
        <color rgb="FF000000"/>
        <rFont val="Arial Narrow"/>
        <family val="2"/>
      </rPr>
      <t>la Subdirección de Asuntos Étnicos se encuentra analizando el infome de caracterización realizado en diciembre de 2020.</t>
    </r>
  </si>
  <si>
    <r>
      <rPr>
        <b/>
        <sz val="11"/>
        <color rgb="FF000000"/>
        <rFont val="Arial Narrow"/>
        <family val="2"/>
      </rPr>
      <t>Actividad en gestión:</t>
    </r>
    <r>
      <rPr>
        <sz val="11"/>
        <color rgb="FF000000"/>
        <rFont val="Arial Narrow"/>
        <family val="2"/>
      </rPr>
      <t xml:space="preserve"> la Subdirección de Asuntos Étnicos se encuentra analizando el infome de caracterización realizado en diciembre de 2020.</t>
    </r>
  </si>
  <si>
    <r>
      <rPr>
        <b/>
        <sz val="11"/>
        <color theme="1"/>
        <rFont val="Arial Narrow"/>
        <family val="2"/>
      </rPr>
      <t>Acción ejecutada:</t>
    </r>
    <r>
      <rPr>
        <sz val="11"/>
        <color theme="1"/>
        <rFont val="Arial Narrow"/>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</si>
  <si>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t>Actividad con fecha de vencimiento el 31/07/2021.</t>
  </si>
  <si>
    <r>
      <rPr>
        <b/>
        <sz val="11"/>
        <color theme="1"/>
        <rFont val="Arial Narrow"/>
        <family val="2"/>
      </rPr>
      <t>Actividad con solicitud de ampliación fecha de cumplimiento:</t>
    </r>
    <r>
      <rPr>
        <sz val="11"/>
        <color theme="1"/>
        <rFont val="Arial Narrow"/>
        <family val="2"/>
      </rPr>
      <t xml:space="preserve"> a través de memorando 20205000313893 del 18/12/2020 se solicitó ampliación para la fecha de cumplimiento, se anexa memorando para soporte.</t>
    </r>
  </si>
  <si>
    <t>En gestión, se están verificando los ajustes en el procedimiento para proceder a la actualización en el formato de calidad.</t>
  </si>
  <si>
    <t>Vence el 11/Noviembre/2021.</t>
  </si>
  <si>
    <t>Acción ejcutada, se anexan las fichas, base de datos e informe respectivo.</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</si>
  <si>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</si>
  <si>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</si>
  <si>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</si>
  <si>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</si>
  <si>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</si>
  <si>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</si>
  <si>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t xml:space="preserve">Acción Ejecutada: se anexan siete (07) actas de reuniones con la URT en el marco de la priorización de casos, en las cuales se enuncia los asistentes a las mismas:
1. </t>
    </r>
    <r>
      <rPr>
        <b/>
        <sz val="11"/>
        <color theme="1"/>
        <rFont val="Arial Narrow"/>
        <family val="2"/>
      </rPr>
      <t>22012020:</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Narrow"/>
        <family val="2"/>
      </rPr>
      <t xml:space="preserve">10032020: </t>
    </r>
    <r>
      <rPr>
        <sz val="11"/>
        <color theme="1"/>
        <rFont val="Arial Narrow"/>
        <family val="2"/>
      </rPr>
      <t xml:space="preserve">Reunión protocolo de articulación entre ANT-URT.
3. </t>
    </r>
    <r>
      <rPr>
        <b/>
        <sz val="11"/>
        <color theme="1"/>
        <rFont val="Arial Narrow"/>
        <family val="2"/>
      </rPr>
      <t xml:space="preserve">16042020: </t>
    </r>
    <r>
      <rPr>
        <sz val="11"/>
        <color theme="1"/>
        <rFont val="Arial Narrow"/>
        <family val="2"/>
      </rPr>
      <t xml:space="preserve">primera sesión de la mesa de Articulación en Asuntos Étnicos (MAAE) de la ANT y la URT.
4. </t>
    </r>
    <r>
      <rPr>
        <b/>
        <sz val="11"/>
        <color theme="1"/>
        <rFont val="Arial Narrow"/>
        <family val="2"/>
      </rPr>
      <t xml:space="preserve">16062020: </t>
    </r>
    <r>
      <rPr>
        <sz val="11"/>
        <color theme="1"/>
        <rFont val="Arial Narrow"/>
        <family val="2"/>
      </rPr>
      <t xml:space="preserve">Correspondiente a la reunión de la etapa administrativa del Consejo Comunitario Zanjón de Garrapatero.
5. </t>
    </r>
    <r>
      <rPr>
        <b/>
        <sz val="11"/>
        <color theme="1"/>
        <rFont val="Arial Narrow"/>
        <family val="2"/>
      </rPr>
      <t xml:space="preserve">30072020: </t>
    </r>
    <r>
      <rPr>
        <sz val="11"/>
        <color theme="1"/>
        <rFont val="Arial Narrow"/>
        <family val="2"/>
      </rPr>
      <t xml:space="preserve">primera sesión de seguimiento a la mesa de articulación en Asuntos Étnicos (MAAE) de la ANT y URT.
6. </t>
    </r>
    <r>
      <rPr>
        <b/>
        <sz val="11"/>
        <color theme="1"/>
        <rFont val="Arial Narrow"/>
        <family val="2"/>
      </rPr>
      <t xml:space="preserve">10082020: </t>
    </r>
    <r>
      <rPr>
        <sz val="11"/>
        <color theme="1"/>
        <rFont val="Arial Narrow"/>
        <family val="2"/>
      </rPr>
      <t xml:space="preserve">Mesa Bilateral Unidad de Agencia Nacional de Tierras – Restitución de Tierras, Cumplimiento ruta étnica de protección
Art. 150 Decreto Ley 4633 de 2011.
7. </t>
    </r>
    <r>
      <rPr>
        <b/>
        <sz val="11"/>
        <color theme="1"/>
        <rFont val="Arial Narrow"/>
        <family val="2"/>
      </rPr>
      <t xml:space="preserve">21092020:  </t>
    </r>
    <r>
      <rPr>
        <sz val="11"/>
        <color theme="1"/>
        <rFont val="Arial Narrow"/>
        <family val="2"/>
      </rPr>
      <t>Reunión articulación ANT-UAERTD: Comunidad Irocobingkayra del Pueblo Barí.</t>
    </r>
  </si>
  <si>
    <t>Actividad en gestión: para concretar esta acción de mejora es indispensable tener respuesta del concepto jurídico solicitado a la Oficina Jurídica, el cual a la fecha no se han pronunciado, se anexa soporte de gestión frente a la acción de mejora.</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</si>
  <si>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Berlin.
Memorando 20205000281473 del 24/Nov/2020 Predio Corralitos
</t>
  </si>
  <si>
    <r>
      <rPr>
        <b/>
        <sz val="11"/>
        <color theme="1"/>
        <rFont val="Arial Narrow"/>
        <family val="2"/>
      </rPr>
      <t>Acción Ejecutada</t>
    </r>
    <r>
      <rPr>
        <sz val="11"/>
        <color theme="1"/>
        <rFont val="Arial Narrow"/>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</si>
  <si>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t>En gestión: antes del 29/01/2021 se allegaran todos los informes realizados.</t>
  </si>
  <si>
    <t>Actividad en gestión: vence en Enero del 2021.</t>
  </si>
  <si>
    <r>
      <rPr>
        <b/>
        <sz val="11"/>
        <color theme="1"/>
        <rFont val="Arial Narrow"/>
        <family val="2"/>
      </rPr>
      <t xml:space="preserve">22/10/2020. </t>
    </r>
    <r>
      <rPr>
        <sz val="11"/>
        <color theme="1"/>
        <rFont val="Arial Narrow"/>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</si>
  <si>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Narrow"/>
        <family val="2"/>
      </rPr>
      <t>Actividad en gestión:</t>
    </r>
    <r>
      <rPr>
        <sz val="11"/>
        <color theme="1"/>
        <rFont val="Arial Narrow"/>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</si>
  <si>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Narrow"/>
        <family val="2"/>
      </rPr>
      <t xml:space="preserve">20/08/2020. </t>
    </r>
    <r>
      <rPr>
        <sz val="11"/>
        <color theme="1"/>
        <rFont val="Arial Narrow"/>
        <family val="2"/>
      </rPr>
      <t xml:space="preserve">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t>
    </r>
    <r>
      <rPr>
        <b/>
        <sz val="11"/>
        <color theme="1"/>
        <rFont val="Arial Narrow"/>
        <family val="2"/>
      </rPr>
      <t xml:space="preserve">
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</si>
  <si>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theme="1"/>
        <rFont val="Arial Narrow"/>
        <family val="2"/>
      </rPr>
      <t>06/01/2021.</t>
    </r>
    <r>
      <rPr>
        <sz val="11"/>
        <color theme="1"/>
        <rFont val="Arial Narrow"/>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</si>
  <si>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</si>
  <si>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Narrow"/>
        <family val="2"/>
      </rPr>
      <t>Acción en proceso de ampliación:</t>
    </r>
    <r>
      <rPr>
        <sz val="11"/>
        <color theme="1"/>
        <rFont val="Arial Narrow"/>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</si>
  <si>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indexed="8"/>
        <rFont val="Arial Narrow"/>
        <family val="2"/>
      </rPr>
      <t xml:space="preserve">Hallazgo 7. Caracterización de los territorios indígenas acorde al plan de acción que establezca la CNTI. </t>
    </r>
    <r>
      <rPr>
        <sz val="11"/>
        <color theme="1"/>
        <rFont val="Arial Narrow"/>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</si>
  <si>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</si>
  <si>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</si>
  <si>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acapite del procedimiento competitivo.
ADQBS-I-002 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</si>
  <si>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Actividad en terminos para su ejecución </t>
  </si>
  <si>
    <r>
      <rPr>
        <b/>
        <sz val="11"/>
        <color theme="1"/>
        <rFont val="Arial Narrow"/>
        <family val="2"/>
      </rPr>
      <t>15/01/2021.</t>
    </r>
    <r>
      <rPr>
        <sz val="11"/>
        <color theme="1"/>
        <rFont val="Arial Narrow"/>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</si>
  <si>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</si>
  <si>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Actividad en terminos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</si>
  <si>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terminos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</si>
  <si>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</si>
  <si>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Actividad en terminos para su ejecución. 
Se presentará avance en la presentación de la información en el seguimiento al plan de mejoramiento del siguiente trimestre de la vigencia 2021. </t>
  </si>
  <si>
    <r>
      <rPr>
        <b/>
        <sz val="11"/>
        <color theme="1"/>
        <rFont val="Arial Narrow"/>
        <family val="2"/>
      </rPr>
      <t xml:space="preserve">27/08/2020. </t>
    </r>
    <r>
      <rPr>
        <sz val="11"/>
        <color theme="1"/>
        <rFont val="Arial Narrow"/>
        <family val="2"/>
      </rPr>
      <t xml:space="preserve"> 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</si>
  <si>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</si>
  <si>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</si>
  <si>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t xml:space="preserve">Presentar al Comité de contratación los pronunciamientos emitidos por </t>
    </r>
    <r>
      <rPr>
        <b/>
        <sz val="11"/>
        <rFont val="Arial Narrow"/>
        <family val="2"/>
      </rPr>
      <t>Colombia Compra Eficiente,</t>
    </r>
    <r>
      <rPr>
        <sz val="11"/>
        <rFont val="Arial Narrow"/>
        <family val="2"/>
      </rPr>
      <t xml:space="preserve"> la Sala de Consulta y Servicio Civil del Consejo de Estado, el cooperante internacional y la</t>
    </r>
    <r>
      <rPr>
        <b/>
        <sz val="11"/>
        <rFont val="Arial Narrow"/>
        <family val="2"/>
      </rPr>
      <t xml:space="preserve"> Oficina Jurídica </t>
    </r>
  </si>
  <si>
    <r>
      <rPr>
        <b/>
        <sz val="11"/>
        <color theme="1"/>
        <rFont val="Arial Narrow"/>
        <family val="2"/>
      </rPr>
      <t xml:space="preserve">15/01/2021. </t>
    </r>
    <r>
      <rPr>
        <sz val="11"/>
        <color theme="1"/>
        <rFont val="Arial Narrow"/>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</si>
  <si>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Narrow"/>
        <family val="2"/>
      </rPr>
      <t xml:space="preserve">15/01/2021. </t>
    </r>
    <r>
      <rPr>
        <sz val="11"/>
        <color theme="1"/>
        <rFont val="Arial Narrow"/>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</si>
  <si>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 xml:space="preserve">Se adelantaron las gestiones pertinentes entre la Secretaría General, Subdirección Administrativa y Financiera y Dirección de Acceso a Tierras, que permieron expedir la Resolución 23374 de 2020 que modifica las Resoluciones 291 de 2017 y 2203 de 2018 que reglamentan el Comité del Fondo de Tierras para la Reforma Rural Integral del Decreto 902 de 2017. Se adjunta como evidencia la Resolución en mención. </t>
  </si>
  <si>
    <t xml:space="preserve">La Subdirección Administrativa y Financiera de acuerdo remite el Manual de Políticas contables actualizado, así como los documentos que soportan la socialización realizada. </t>
  </si>
  <si>
    <t xml:space="preserve">La Subdirección Administrativa y  Financiera mediante la circular No. 27 CIERRE VIGENCIA FISCAL 2020 – INICIO VIGENCIA 2021, da a concocer  los lineamientos y cronogramas que se establezcan para el reporte de la información de los Estados Financieros y las notas que sean requeridas a los mismos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</si>
  <si>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</si>
  <si>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</si>
  <si>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</si>
  <si>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</si>
  <si>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</si>
  <si>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</si>
  <si>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</si>
  <si>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Narrow"/>
        <family val="2"/>
      </rPr>
      <t xml:space="preserve">15/01/2021. </t>
    </r>
    <r>
      <rPr>
        <sz val="11"/>
        <color theme="1"/>
        <rFont val="Arial Narrow"/>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</si>
  <si>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</si>
  <si>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PROCESO</t>
  </si>
  <si>
    <t>Adquisición de Bienes y Servicios</t>
  </si>
  <si>
    <t>Inteligencia de la Información</t>
  </si>
  <si>
    <t>Direccionamiento Estratégico</t>
  </si>
  <si>
    <r>
      <rPr>
        <b/>
        <sz val="11"/>
        <color theme="1"/>
        <rFont val="Arial Narrow"/>
        <family val="2"/>
      </rPr>
      <t xml:space="preserve">19/01/2021. </t>
    </r>
    <r>
      <rPr>
        <sz val="11"/>
        <color theme="1"/>
        <rFont val="Arial Narrow"/>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Narrow"/>
        <family val="2"/>
      </rPr>
      <t>CIERRE VIGENCIA 2020:</t>
    </r>
    <r>
      <rPr>
        <sz val="11"/>
        <color theme="1"/>
        <rFont val="Arial Narrow"/>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Narrow"/>
        <family val="2"/>
      </rPr>
      <t xml:space="preserve">INICIO VIGENCIA 2021:
</t>
    </r>
    <r>
      <rPr>
        <sz val="11"/>
        <color theme="1"/>
        <rFont val="Arial Narrow"/>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</si>
  <si>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theme="1"/>
        <rFont val="Arial Narrow"/>
        <family val="2"/>
      </rPr>
      <t xml:space="preserve">19/01/2021. </t>
    </r>
    <r>
      <rPr>
        <sz val="11"/>
        <color theme="1"/>
        <rFont val="Arial Narrow"/>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</si>
  <si>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Narrow"/>
        <family val="2"/>
      </rPr>
      <t xml:space="preserve">19/01/2021. </t>
    </r>
    <r>
      <rPr>
        <sz val="11"/>
        <color theme="1"/>
        <rFont val="Arial Narrow"/>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</si>
  <si>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15/01/2021. </t>
    </r>
    <r>
      <rPr>
        <sz val="11"/>
        <color theme="1"/>
        <rFont val="Arial Narrow"/>
        <family val="2"/>
      </rPr>
      <t xml:space="preserve">La Secretaría General suministró los siguientes documentos: 
</t>
    </r>
    <r>
      <rPr>
        <b/>
        <sz val="11"/>
        <color theme="1"/>
        <rFont val="Arial Narrow"/>
        <family val="2"/>
      </rPr>
      <t>Instructivo ADQBS-I-002 Manual de Supervisión versión 2 del 31/12/2020</t>
    </r>
    <r>
      <rPr>
        <sz val="11"/>
        <color theme="1"/>
        <rFont val="Arial Narrow"/>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http://intranet.agenciadetierras.gov.co/wp-content/uploads/2020/12/ADQBS-I-002-MANUAL-DE-SUPERVISI%C3%93N-V2.-.pdf
</t>
    </r>
    <r>
      <rPr>
        <b/>
        <sz val="11"/>
        <rFont val="Arial Narrow"/>
        <family val="2"/>
      </rPr>
      <t>Instructivo ADQBS-I-001 MANUAL DE CONTRATACIÓN, versión 4 del 31/12/2020</t>
    </r>
    <r>
      <rPr>
        <sz val="11"/>
        <rFont val="Arial Narrow"/>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http://intranet.agenciadetierras.gov.co/wp-content/uploads/2020/12/ADQBS-I-001-MANUAL-DE-CONTRATACI%C3%93N-V-4.-..pdf  </t>
    </r>
    <r>
      <rPr>
        <sz val="11"/>
        <rFont val="Arial Narrow"/>
        <family val="2"/>
      </rPr>
      <t xml:space="preserve">así como, en la página web institucional en el enlace </t>
    </r>
    <r>
      <rPr>
        <sz val="11"/>
        <color rgb="FF0070C0"/>
        <rFont val="Arial Narrow"/>
        <family val="2"/>
      </rPr>
      <t>https://www.agenciadetierras.gov.co/planeacion-control-y-gestion/contratacion/manual-de-contratacion/</t>
    </r>
    <r>
      <rPr>
        <sz val="11"/>
        <color theme="1"/>
        <rFont val="Arial Narrow"/>
        <family val="2"/>
      </rPr>
      <t xml:space="preserve">
</t>
    </r>
    <r>
      <rPr>
        <b/>
        <sz val="11"/>
        <color theme="1"/>
        <rFont val="Arial Narrow"/>
        <family val="2"/>
      </rPr>
      <t>Procedimiento ADQBS-P-008 Licitación Pública, versión 1 del 31/12/2020</t>
    </r>
    <r>
      <rPr>
        <sz val="11"/>
        <color theme="1"/>
        <rFont val="Arial Narrow"/>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http://intranet.agenciadetierras.gov.co/wp-content/uploads/2020/12/ADQBS-P-008-PROCEDIMIENTO-LICITACION-P%C3%9ABLICA-V1.-1-1.pdf
</t>
    </r>
    <r>
      <rPr>
        <sz val="11"/>
        <color theme="1"/>
        <rFont val="Arial Narrow"/>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</si>
  <si>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19/01/2021.  </t>
    </r>
    <r>
      <rPr>
        <sz val="11"/>
        <color theme="1"/>
        <rFont val="Arial Narrow"/>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Narrow"/>
        <family val="2"/>
      </rPr>
      <t xml:space="preserve">
19/10/2020. </t>
    </r>
    <r>
      <rPr>
        <sz val="11"/>
        <color theme="1"/>
        <rFont val="Arial Narrow"/>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</si>
  <si>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color theme="1"/>
        <rFont val="Arial Narrow"/>
        <family val="2"/>
      </rPr>
      <t>19/01/2021.</t>
    </r>
    <r>
      <rPr>
        <sz val="11"/>
        <color theme="1"/>
        <rFont val="Arial Narrow"/>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</si>
  <si>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Narrow"/>
        <family val="2"/>
      </rPr>
      <t xml:space="preserve">a. Por compra: </t>
    </r>
    <r>
      <rPr>
        <sz val="11"/>
        <color theme="1"/>
        <rFont val="Arial Narrow"/>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Narrow"/>
        <family val="2"/>
      </rPr>
      <t xml:space="preserve">b. Por trasferencia: </t>
    </r>
    <r>
      <rPr>
        <sz val="11"/>
        <color theme="1"/>
        <rFont val="Arial Narrow"/>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Narrow"/>
        <family val="2"/>
      </rPr>
      <t xml:space="preserve">c. Por otros conceptos: </t>
    </r>
    <r>
      <rPr>
        <sz val="11"/>
        <color theme="1"/>
        <rFont val="Arial Narrow"/>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Narrow"/>
        <family val="2"/>
      </rPr>
      <t xml:space="preserve">http://intranet.agenciadetierras.gov.co/wp-content/uploads/2020/12/GEFIN-I-001-MANUAL-DE-POLITICAS-CONTABLES-versi%C3%B3n-5-.pdf
</t>
    </r>
    <r>
      <rPr>
        <sz val="11"/>
        <rFont val="Arial Narrow"/>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</si>
  <si>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</si>
  <si>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rPr>
        <b/>
        <sz val="11"/>
        <color theme="1"/>
        <rFont val="Arial Narrow"/>
        <family val="2"/>
      </rPr>
      <t>15/01/2021.</t>
    </r>
    <r>
      <rPr>
        <sz val="11"/>
        <color theme="1"/>
        <rFont val="Arial Narrow"/>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Narrow"/>
        <family val="2"/>
      </rPr>
      <t xml:space="preserve"> http://intranet.agenciadetierras.gov.co/wp-content/uploads/2020/12/ADQBS-I-002-MANUAL-DE-SUPERVISI%C3%93N-V2.-.pdf</t>
    </r>
    <r>
      <rPr>
        <sz val="11"/>
        <color theme="1"/>
        <rFont val="Arial Narrow"/>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</si>
  <si>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Narrow"/>
        <family val="2"/>
      </rPr>
      <t>Evidencia:</t>
    </r>
    <r>
      <rPr>
        <sz val="11"/>
        <color theme="1"/>
        <rFont val="Arial Narrow"/>
        <family val="2"/>
      </rPr>
      <t xml:space="preserve">
https://agenciadetierras-my.sharepoint.com/:f:/g/personal/leidy_zuniga_agenciadetierras_gov_co/EvIZRymbLsZEo2gPZzJgdIkB_RejqD5BJV2IvAnzcf59WQ?e=0LnAcD</t>
    </r>
  </si>
  <si>
    <t>Se realizaron socializaciones en noviembre y diciembre en 3 municipios el seguimiento se realizará a partir del año 2021</t>
  </si>
  <si>
    <r>
      <rPr>
        <b/>
        <sz val="11"/>
        <color theme="1"/>
        <rFont val="Arial Narrow"/>
        <family val="2"/>
      </rPr>
      <t>Convenio 951 de 2017 ANT PNUD:</t>
    </r>
    <r>
      <rPr>
        <sz val="11"/>
        <color theme="1"/>
        <rFont val="Arial Narrow"/>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Narrow"/>
        <family val="2"/>
      </rPr>
      <t>Convenio 986 de 2017 suscrito entre la ANT y la OIM:</t>
    </r>
    <r>
      <rPr>
        <sz val="11"/>
        <color theme="1"/>
        <rFont val="Arial Narrow"/>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Narrow"/>
        <family val="2"/>
      </rPr>
      <t xml:space="preserve">Ver evidencias en el siguiente link: </t>
    </r>
    <r>
      <rPr>
        <sz val="11"/>
        <color theme="1"/>
        <rFont val="Arial Narrow"/>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</si>
  <si>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Narrow"/>
        <family val="2"/>
      </rPr>
      <t xml:space="preserve">Convenio 1278 de 2017 ANT FAO: 
</t>
    </r>
    <r>
      <rPr>
        <sz val="11"/>
        <color theme="1"/>
        <rFont val="Arial Narrow"/>
        <family val="2"/>
      </rPr>
      <t xml:space="preserve">
Se han realizado a corte 23/12/2020 tres mesas para el convenio en el trimestre octubre a diciembre, estaba pendiente de formalizar la del mes de septiembre. </t>
    </r>
    <r>
      <rPr>
        <b/>
        <sz val="11"/>
        <color theme="1"/>
        <rFont val="Arial Narrow"/>
        <family val="2"/>
      </rPr>
      <t xml:space="preserve">Ver seguimiento a través de los siguientes anexos, en el link </t>
    </r>
    <r>
      <rPr>
        <sz val="11"/>
        <color theme="1"/>
        <rFont val="Arial Narrow"/>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</si>
  <si>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https://agenciadetierras-my.sharepoint.com/:f:/g/personal/leidy_zuniga_agenciadetierras_gov_co/Eqp5YAWyWD9Fg3zUlalJhrYBDAnzjTFpD8SLxRH0Kg6Awg?e=ZcUWCG</t>
    </r>
  </si>
  <si>
    <t>Inicia seguimiento el 01/02/2021</t>
  </si>
  <si>
    <t>Inicia seguimiento el 03/01/2022</t>
  </si>
  <si>
    <t xml:space="preserve">Se diseñó herramienta en BI en el cual se alimenta la información mensualmente para realizar seguimiento de ejecución operativa y financira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</si>
  <si>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rPr>
        <b/>
        <sz val="11"/>
        <color theme="1"/>
        <rFont val="Arial Narrow"/>
        <family val="2"/>
      </rPr>
      <t xml:space="preserve">19/10/2020. </t>
    </r>
    <r>
      <rPr>
        <sz val="11"/>
        <color theme="1"/>
        <rFont val="Arial Narrow"/>
        <family val="2"/>
      </rPr>
      <t xml:space="preserve">La Dirección de Ordenamiento Social de la propiedad allegó soportes relacionados con:
</t>
    </r>
    <r>
      <rPr>
        <b/>
        <sz val="11"/>
        <color theme="1"/>
        <rFont val="Arial Narrow"/>
        <family val="2"/>
      </rPr>
      <t>Acta mesa financiera del 23/07/2020</t>
    </r>
    <r>
      <rPr>
        <sz val="11"/>
        <color theme="1"/>
        <rFont val="Arial Narrow"/>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Narrow"/>
        <family val="2"/>
      </rPr>
      <t>Acta mesa financiera del 28/08/2020</t>
    </r>
    <r>
      <rPr>
        <sz val="11"/>
        <color theme="1"/>
        <rFont val="Arial Narrow"/>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Narrow"/>
        <family val="2"/>
      </rPr>
      <t>Acta mesa financiera del 28/08/2020</t>
    </r>
    <r>
      <rPr>
        <sz val="11"/>
        <color theme="1"/>
        <rFont val="Arial Narrow"/>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</si>
  <si>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t xml:space="preserve">Realizar reuniones de socialización con los 10 municipios que cuentan planes de Ordenamientos Social cuya implementación se encuentra suspendida o no ha iniciado
</t>
    </r>
    <r>
      <rPr>
        <b/>
        <sz val="11"/>
        <color rgb="FF000000"/>
        <rFont val="Arial Narrow"/>
        <family val="2"/>
      </rPr>
      <t>Resolución 6060 de 2018 suspención 7 POSP</t>
    </r>
    <r>
      <rPr>
        <sz val="11"/>
        <color rgb="FF000000"/>
        <rFont val="Arial Narrow"/>
        <family val="2"/>
      </rPr>
      <t xml:space="preserve"> Municipios de  Ituango, Cáceres, Guaranda, Puerto Gaitan, Lebrija, Topapipí, Sancarlos.
</t>
    </r>
    <r>
      <rPr>
        <b/>
        <sz val="11"/>
        <color rgb="FF000000"/>
        <rFont val="Arial Narrow"/>
        <family val="2"/>
      </rPr>
      <t>ELABORACIÓN POSP (Aprobación)</t>
    </r>
    <r>
      <rPr>
        <sz val="11"/>
        <color rgb="FF000000"/>
        <rFont val="Arial Narrow"/>
        <family val="2"/>
      </rPr>
      <t xml:space="preserve">
Resoluión 2822 de 2018 Caimito
Resolución 4373 de 2018 San Marcos
Resolución 2820 de 2018 Tarazá
Resolución 2821 de 2018 Valdivia
</t>
    </r>
    <r>
      <rPr>
        <b/>
        <sz val="11"/>
        <color rgb="FF000000"/>
        <rFont val="Arial Narrow"/>
        <family val="2"/>
      </rPr>
      <t>MODIFICACIÓN POSP</t>
    </r>
    <r>
      <rPr>
        <sz val="11"/>
        <color rgb="FF000000"/>
        <rFont val="Arial Narrow"/>
        <family val="2"/>
      </rPr>
      <t xml:space="preserve">
Resolución 4373 de 2018 Puerto Leguizamo
</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</si>
  <si>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Narrow"/>
        <family val="2"/>
      </rPr>
      <t xml:space="preserve">
1. Municipio Sucre- Sucre
</t>
    </r>
    <r>
      <rPr>
        <sz val="11"/>
        <color theme="1"/>
        <rFont val="Arial Narrow"/>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Narrow"/>
        <family val="2"/>
      </rPr>
      <t>2. Municipio San Marcos-Sucre</t>
    </r>
    <r>
      <rPr>
        <sz val="11"/>
        <color theme="1"/>
        <rFont val="Arial Narrow"/>
        <family val="2"/>
      </rPr>
      <t xml:space="preserve">
- Capacitación realizada el día jueves 10 de diciembre 
- Documentos allegados a la administración: Acta de la capacitación, Presentación y Copia Resolución No 4373  del 2018.
</t>
    </r>
    <r>
      <rPr>
        <b/>
        <sz val="11"/>
        <color theme="1"/>
        <rFont val="Arial Narrow"/>
        <family val="2"/>
      </rPr>
      <t xml:space="preserve">3. Municipio Majagual – Sucre
</t>
    </r>
    <r>
      <rPr>
        <sz val="11"/>
        <color theme="1"/>
        <rFont val="Arial Narrow"/>
        <family val="2"/>
      </rPr>
      <t xml:space="preserve">
- Capacitación realizada el día lunes 14 de diciembre 
-Documentos allegados a la administración: Acta de la capacitación, Presentación y Copia Resolución No  19617  del 2019
</t>
    </r>
    <r>
      <rPr>
        <b/>
        <sz val="11"/>
        <color theme="1"/>
        <rFont val="Arial Narrow"/>
        <family val="2"/>
      </rPr>
      <t xml:space="preserve">
4. Ayapel-Córdoba: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5. Guaranda-Sucre: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Evidencias: </t>
    </r>
    <r>
      <rPr>
        <sz val="11"/>
        <color theme="1"/>
        <rFont val="Arial Narrow"/>
        <family val="2"/>
      </rPr>
      <t xml:space="preserve">
https://agenciadetierras-my.sharepoint.com/:f:/g/personal/leidy_zuniga_agenciadetierras_gov_co/EszTPFAJ7j1CuALTpXgaBfoBVVfNjR1pmaaPCHF1jRRTmA?e=Bcb0w2
A continuación se presenta descripción de gestiones realizadas por parte de la DGOSP en nooviembre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año.Teléfono de contacto Giovanni: 313 2866386.
</t>
    </r>
    <r>
      <rPr>
        <b/>
        <sz val="11"/>
        <color theme="1"/>
        <rFont val="Arial Narrow"/>
        <family val="2"/>
      </rPr>
      <t xml:space="preserve">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</si>
  <si>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rPr>
        <b/>
        <sz val="11"/>
        <color theme="1"/>
        <rFont val="Arial Narrow"/>
        <family val="2"/>
      </rPr>
      <t>20/01/2021.</t>
    </r>
    <r>
      <rPr>
        <sz val="11"/>
        <color theme="1"/>
        <rFont val="Arial Narrow"/>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</si>
  <si>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t xml:space="preserve">19/01/2021.  </t>
    </r>
    <r>
      <rPr>
        <sz val="11"/>
        <color theme="1"/>
        <rFont val="Arial Narrow"/>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Narrow"/>
        <family val="2"/>
      </rPr>
      <t xml:space="preserve">
</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Narrow"/>
        <family val="2"/>
      </rPr>
      <t xml:space="preserve">
</t>
    </r>
    <r>
      <rPr>
        <sz val="11"/>
        <color theme="1"/>
        <rFont val="Arial Narrow"/>
        <family val="2"/>
      </rPr>
      <t>La efectividad de la acción de mejora ejecutada, se realizará en concordancia con las actividades aprobadas en el Plan Anual de Auditorías que guarden correlación.</t>
    </r>
  </si>
  <si>
    <r>
      <rPr>
        <b/>
        <sz val="11"/>
        <color theme="1"/>
        <rFont val="Arial Narrow"/>
        <family val="2"/>
      </rPr>
      <t>20/01/2021</t>
    </r>
    <r>
      <rPr>
        <sz val="11"/>
        <color theme="1"/>
        <rFont val="Arial Narrow"/>
        <family val="2"/>
      </rPr>
      <t xml:space="preserve">. La Dirección de Ordenamiento Social de la propiedad allegó soportes relacionados con:
</t>
    </r>
    <r>
      <rPr>
        <b/>
        <sz val="11"/>
        <color theme="1"/>
        <rFont val="Arial Narrow"/>
        <family val="2"/>
      </rPr>
      <t xml:space="preserve">Acta mesa financiera del 24/09/2020 </t>
    </r>
    <r>
      <rPr>
        <sz val="11"/>
        <color theme="1"/>
        <rFont val="Arial Narrow"/>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Narrow"/>
        <family val="2"/>
      </rPr>
      <t>Acta mesa financiera del 26/10/2020</t>
    </r>
    <r>
      <rPr>
        <sz val="11"/>
        <color theme="1"/>
        <rFont val="Arial Narrow"/>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Narrow"/>
        <family val="2"/>
      </rPr>
      <t xml:space="preserve">Acta mesa financiera del 26/11/2020 </t>
    </r>
    <r>
      <rPr>
        <sz val="11"/>
        <color theme="1"/>
        <rFont val="Arial Narrow"/>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Narrow"/>
        <family val="2"/>
      </rPr>
      <t xml:space="preserve">Acta mesa financiera del 21/12/2020 </t>
    </r>
    <r>
      <rPr>
        <sz val="11"/>
        <color theme="1"/>
        <rFont val="Arial Narrow"/>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</si>
  <si>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López Adentro, Buenavista, Kizgo y Peinado".</t>
  </si>
  <si>
    <t xml:space="preserve">Se adjunta el informe de implementación del procedimiento para ingreso de bienes de consumo, elaborado por el almacén. </t>
  </si>
  <si>
    <r>
      <rPr>
        <b/>
        <sz val="11"/>
        <color theme="1"/>
        <rFont val="Arial Narrow"/>
        <family val="2"/>
      </rPr>
      <t xml:space="preserve">15/01/2021. </t>
    </r>
    <r>
      <rPr>
        <sz val="11"/>
        <color theme="1"/>
        <rFont val="Arial Narrow"/>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</si>
  <si>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rPr>
        <b/>
        <sz val="11"/>
        <color theme="1"/>
        <rFont val="Arial Narrow"/>
        <family val="2"/>
      </rPr>
      <t xml:space="preserve">21/01/2021.  </t>
    </r>
    <r>
      <rPr>
        <sz val="11"/>
        <color theme="1"/>
        <rFont val="Arial Narrow"/>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</si>
  <si>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Narrow"/>
        <family val="2"/>
      </rPr>
      <t xml:space="preserve">19/10/2020. </t>
    </r>
    <r>
      <rPr>
        <sz val="11"/>
        <color theme="1"/>
        <rFont val="Arial Narrow"/>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</si>
  <si>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29 de Diciembre de 2020</t>
    </r>
    <r>
      <rPr>
        <sz val="11"/>
        <color theme="1"/>
        <rFont val="Arial Narrow"/>
        <family val="2"/>
      </rPr>
      <t xml:space="preserve">
Para corte del 4 trimestree del año  2020 se  realizaron las siguientes acividades para dar cumplimiento a la Acción de mejora:
</t>
    </r>
    <r>
      <rPr>
        <b/>
        <sz val="11"/>
        <color theme="1"/>
        <rFont val="Arial Narrow"/>
        <family val="2"/>
      </rPr>
      <t>Parcelación Santa Ines:</t>
    </r>
    <r>
      <rPr>
        <sz val="11"/>
        <color theme="1"/>
        <rFont val="Arial Narrow"/>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activiadad queda cumplida
Finalmente se da cumplimiento a lo establecido en la acción de mejora y a la actividad descrita ,  por parte de la Subdirección de Acceso a Tierras en Zonas Focalizadas, en el marco del hallazgo para los predios en mención.</t>
    </r>
  </si>
  <si>
    <r>
      <t xml:space="preserve">29 de Diciembre de 2020
</t>
    </r>
    <r>
      <rPr>
        <sz val="11"/>
        <color theme="1"/>
        <rFont val="Arial Narrow"/>
        <family val="2"/>
      </rPr>
      <t xml:space="preserve">Para corte del 4 trimestree del año  2020 se  realizaron las siguientes acividades para dar cumplimiento a la Acción de mejora:
</t>
    </r>
    <r>
      <rPr>
        <b/>
        <sz val="11"/>
        <color theme="1"/>
        <rFont val="Arial Narrow"/>
        <family val="2"/>
      </rPr>
      <t xml:space="preserve">Parcelación Santa Ines: </t>
    </r>
    <r>
      <rPr>
        <sz val="11"/>
        <color theme="1"/>
        <rFont val="Arial Narrow"/>
        <family val="2"/>
      </rPr>
      <t>En cumplimiento  a la acción de mejora  se remite bajo memorando No.20204100281723, la solicitud de recuperación del predio a la Subdirección de Administración de tierras ( se anexa soporte).
Finalmente  se da cumplimiento a la Accion de mejora y a la activiadad establecida para los predios del hallazgo.</t>
    </r>
  </si>
  <si>
    <t>Se sostuvieron reuniones los  21 y 28 de diciembre de 2020 con la gobernación del Huila, la CAM y alcaldias muniicipales en las que se discutio la necesidad de una convocatoria nueva de compra de predios para analizar bajo las condiciones tecnicas definidas en el acuerdo. Para la cual por parte de la ANT fue remitido el dia 22 de diciembre  de 2020 a la gobernación el istado de predios juridicamente viables junto con los shapes para el analisis para la continuidad en el proceso de compra,  previa validación tecnica.</t>
  </si>
  <si>
    <r>
      <rPr>
        <b/>
        <sz val="11"/>
        <color theme="1"/>
        <rFont val="Arial Narrow"/>
        <family val="2"/>
      </rPr>
      <t>29 de diciembre de 2020</t>
    </r>
    <r>
      <rPr>
        <sz val="11"/>
        <color theme="1"/>
        <rFont val="Arial Narrow"/>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</si>
  <si>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Narrow"/>
        <family val="2"/>
      </rPr>
      <t xml:space="preserve">29 DE DICIEMBRE DE 2020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r>
      <rPr>
        <b/>
        <sz val="11"/>
        <color theme="1"/>
        <rFont val="Arial Narrow"/>
        <family val="2"/>
      </rPr>
      <t>.</t>
    </r>
  </si>
  <si>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</si>
  <si>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</si>
  <si>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</si>
  <si>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Narrow"/>
        <family val="2"/>
      </rPr>
      <t>Se anexa informe general de supervisión .</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</si>
  <si>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</si>
  <si>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</si>
  <si>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</si>
  <si>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</si>
  <si>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</si>
  <si>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</si>
  <si>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</si>
  <si>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</si>
  <si>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</si>
  <si>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</si>
  <si>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</si>
  <si>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El equipo de la Subdirección identificó, que de los predios ubicados en las Islas del rosario son 158, respecto de los cuales 60 tienen contrato vigente, razón por la  cual nos encontramos en etapa de suscripción de contrato, finalizando,  la cual se elaborárá el respectivo informe con la información depurada y el número real de predios sin contrato. En avance a lo reportado en el trimestre anterior se suscribieron 10 nuevos contratos, que ya se encuentran incluidos en  los 60 que se identifican como vigentes.</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</si>
  <si>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</si>
  <si>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aca registrada se reporta y anexa informe con la información actualizada.</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</si>
  <si>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</si>
  <si>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 xml:space="preserve">Dando cuntinuidad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</si>
  <si>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</si>
  <si>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</si>
  <si>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</si>
  <si>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</si>
  <si>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</si>
  <si>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</si>
  <si>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</si>
  <si>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</si>
  <si>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En articulación con la Unidad de Planificación Agropecuaria y el Ministerio de Agricultura y Desarrollo Rural se avanzo en la realización de mesas técnicas y jurídicas en el marco de la realización de la propuesta metodologica para el calculo de las Unidades Agrícolas Familiares.
Se cuenta con borrador de acto administrativo que contiene propuesta metodológica para el cálculo de las Unidades Agrícolas Familiares.</t>
  </si>
  <si>
    <t>Se da cumplimiento a la actividad. Procedimiento elaborado  y publicado en la INTRANET ANT  "ACCTI- P-020  PROCEDIMIENTO ÚNICO MUNICIPIOS FOCALIZADOS" . Dentro del procedimiento se encuentran establecidas la tareas para dar respuesta al hallazgo ( tarea  23).</t>
  </si>
  <si>
    <t>Con fecha  9 de diciembre de 2020,  bajo oficio con radicado  20204101326421, se remite a la  Vicepresidencia de Proyectos  de la Agencia de Desarrollo Rural, " 1.218 expedientes referentes a adjudicación de predios en el municipio de OvejasSucre, Decreto Ley 902 de 2017 , dondo cumplimiento a lo establecido en el  Artículo 73 del Decreto Ley 902 de 2017", dentro de la remisión se encuentran los FISO 9844, FISO 7735 y FISO 10208 y FISO 9335.</t>
  </si>
  <si>
    <t>Se da cumplimiento a la actividad. Procedimiento  elaborado  y publicado  en la INTRANET ANT  "ACCTI- P-020  PROCEDIMIENTO ÚNICO MUNICIPIOS FOCALIZADOS" . Dentro del procedimiento se encuentran establecidas la tareas para dar respuesta al hallazgo ( tarea  2 - tarea 5 ).</t>
  </si>
  <si>
    <t>Se da cumplimiento a la actividad  y unidad de medida. Memorando de traslado No. 20204100283293- Asunto ": Remisión por competencia expedientes tramitados en el municipio de Ovejas – Sucre." en   referencia el Fiso 11260 y los fisos 10929,11258,9447 y 11259.</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</si>
  <si>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</si>
  <si>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</si>
  <si>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</si>
  <si>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</si>
  <si>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r>
      <rPr>
        <b/>
        <sz val="11"/>
        <color theme="1"/>
        <rFont val="Arial Narrow"/>
        <family val="2"/>
      </rPr>
      <t xml:space="preserve">Actividad en gestión: </t>
    </r>
    <r>
      <rPr>
        <sz val="11"/>
        <color theme="1"/>
        <rFont val="Arial Narrow"/>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Narrow"/>
        <family val="2"/>
      </rPr>
      <t xml:space="preserve">DAT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</si>
  <si>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</si>
  <si>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</si>
  <si>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r>
      <t xml:space="preserve">HALLAZGO 2.3.1. Zonas de Reserva Campesina y Planes de desarrollo sostenible (ANT) </t>
    </r>
    <r>
      <rPr>
        <sz val="11"/>
        <color theme="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</si>
  <si>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Narrow"/>
        <family val="2"/>
      </rPr>
      <t xml:space="preserve">21/01/2021.  </t>
    </r>
    <r>
      <rPr>
        <sz val="11"/>
        <color theme="1"/>
        <rFont val="Arial Narrow"/>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</si>
  <si>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Narrow"/>
        <family val="2"/>
      </rPr>
      <t xml:space="preserve">21/01/2021.  </t>
    </r>
    <r>
      <rPr>
        <sz val="11"/>
        <color theme="1"/>
        <rFont val="Arial Narrow"/>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</si>
  <si>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</si>
  <si>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21/01/2021.</t>
    </r>
    <r>
      <rPr>
        <sz val="11"/>
        <color theme="1"/>
        <rFont val="Arial Narrow"/>
        <family val="2"/>
      </rPr>
      <t xml:space="preserve"> La acción de mejora se encuentra planificada para ejecución del 2021/02/02 al 2023/02/02.</t>
    </r>
  </si>
  <si>
    <r>
      <rPr>
        <b/>
        <sz val="11"/>
        <color theme="1"/>
        <rFont val="Arial Narrow"/>
        <family val="2"/>
      </rPr>
      <t xml:space="preserve">21/01/2021. </t>
    </r>
    <r>
      <rPr>
        <sz val="11"/>
        <color theme="1"/>
        <rFont val="Arial Narrow"/>
        <family val="2"/>
      </rPr>
      <t>La acción de mejora se encuentra planificada para ejecución del 2021/02/02 al 2023/02/02.</t>
    </r>
  </si>
  <si>
    <r>
      <rPr>
        <b/>
        <sz val="11"/>
        <color theme="1"/>
        <rFont val="Arial Narrow"/>
        <family val="2"/>
      </rPr>
      <t xml:space="preserve">21/01/2021. </t>
    </r>
    <r>
      <rPr>
        <sz val="11"/>
        <color theme="1"/>
        <rFont val="Arial Narrow"/>
        <family val="2"/>
      </rPr>
      <t xml:space="preserve">La acción de mejora se encuentra planificada para ejecución del 2021/02/02 al 2023/12/22.  </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</si>
  <si>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</si>
  <si>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rPr>
        <b/>
        <sz val="11"/>
        <color theme="1"/>
        <rFont val="Arial Narrow"/>
        <family val="2"/>
      </rPr>
      <t>21/01/2021.</t>
    </r>
    <r>
      <rPr>
        <sz val="11"/>
        <color theme="1"/>
        <rFont val="Arial Narrow"/>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</si>
  <si>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20/01/2021.</t>
    </r>
    <r>
      <rPr>
        <sz val="11"/>
        <color theme="1"/>
        <rFont val="Arial Narrow"/>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</si>
  <si>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</si>
  <si>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</si>
  <si>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Narrow"/>
        <family val="2"/>
      </rPr>
      <t xml:space="preserve">27/08/2020. </t>
    </r>
    <r>
      <rPr>
        <sz val="11"/>
        <color theme="1"/>
        <rFont val="Arial Narrow"/>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</si>
  <si>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rPr>
        <b/>
        <sz val="11"/>
        <color theme="1"/>
        <rFont val="Arial Narrow"/>
        <family val="2"/>
      </rPr>
      <t xml:space="preserve">21/01/2021. </t>
    </r>
    <r>
      <rPr>
        <sz val="11"/>
        <color theme="1"/>
        <rFont val="Arial Narrow"/>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</si>
  <si>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Narrow"/>
        <family val="2"/>
      </rPr>
      <t xml:space="preserve">21/01/2021.  </t>
    </r>
    <r>
      <rPr>
        <sz val="11"/>
        <color theme="1"/>
        <rFont val="Arial Narrow"/>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</si>
  <si>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Narrow"/>
        <family val="2"/>
      </rPr>
      <t xml:space="preserve">21/01/2021.  </t>
    </r>
    <r>
      <rPr>
        <sz val="11"/>
        <color theme="1"/>
        <rFont val="Arial Narrow"/>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</si>
  <si>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</si>
  <si>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</si>
  <si>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Narrow"/>
        <family val="2"/>
      </rPr>
      <t xml:space="preserve">21/01/2021.  </t>
    </r>
    <r>
      <rPr>
        <sz val="11"/>
        <color theme="1"/>
        <rFont val="Arial Narrow"/>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</si>
  <si>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color theme="1"/>
        <rFont val="Arial Narrow"/>
        <family val="2"/>
      </rPr>
      <t xml:space="preserve">21/01/2021. </t>
    </r>
    <r>
      <rPr>
        <sz val="11"/>
        <color theme="1"/>
        <rFont val="Arial Narrow"/>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</si>
  <si>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t xml:space="preserve">21/01/2021.  </t>
    </r>
    <r>
      <rPr>
        <sz val="11"/>
        <color theme="1"/>
        <rFont val="Arial Narrow"/>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Narrow"/>
        <family val="2"/>
      </rPr>
      <t xml:space="preserve">
</t>
    </r>
    <r>
      <rPr>
        <sz val="11"/>
        <color theme="1"/>
        <rFont val="Arial Narrow"/>
        <family val="2"/>
      </rPr>
      <t xml:space="preserve">
La acción de mejora presentó avances de gestión no documentados, se encuentra planificada para ejecución del 2020/07/01 al 2021/07/01.</t>
    </r>
  </si>
  <si>
    <r>
      <rPr>
        <b/>
        <sz val="11"/>
        <color theme="1"/>
        <rFont val="Arial Narrow"/>
        <family val="2"/>
      </rPr>
      <t xml:space="preserve">21/01/2021.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</si>
  <si>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Narrow"/>
        <family val="2"/>
      </rPr>
      <t xml:space="preserve">21/01/2021.  </t>
    </r>
    <r>
      <rPr>
        <sz val="11"/>
        <color theme="1"/>
        <rFont val="Arial Narrow"/>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</si>
  <si>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</si>
  <si>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</si>
  <si>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Narrow"/>
        <family val="2"/>
      </rPr>
      <t xml:space="preserve">21/01/2021. </t>
    </r>
    <r>
      <rPr>
        <sz val="11"/>
        <color theme="1"/>
        <rFont val="Arial Narrow"/>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</si>
  <si>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Narrow"/>
        <family val="2"/>
      </rPr>
      <t xml:space="preserve">21/01/2021. </t>
    </r>
    <r>
      <rPr>
        <sz val="11"/>
        <color theme="1"/>
        <rFont val="Arial Narrow"/>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</si>
  <si>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Narrow"/>
        <family val="2"/>
      </rPr>
      <t xml:space="preserve">21/01/2021. </t>
    </r>
    <r>
      <rPr>
        <sz val="11"/>
        <color theme="1"/>
        <rFont val="Arial Narrow"/>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</si>
  <si>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</si>
  <si>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t xml:space="preserve">21/01/2021.  </t>
    </r>
    <r>
      <rPr>
        <sz val="11"/>
        <color theme="1"/>
        <rFont val="Arial Narrow"/>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Narrow"/>
        <family val="2"/>
      </rPr>
      <t xml:space="preserve">MUNICIPIO        AUTO DE ARCHÍVO      RESOLUCIÓN DE  NEGACIÓN          TOTAL
</t>
    </r>
    <r>
      <rPr>
        <sz val="11"/>
        <color theme="1"/>
        <rFont val="Arial Narrow"/>
        <family val="2"/>
      </rPr>
      <t xml:space="preserve">ARENAL                               1                                                                                                                                                     1
CANTAGALLO                  1                                                                                                                                                     1
SAN JOSE DEL GUAVIARE                                                                                                 7                                            7
SAN VICENTE DEL CAGUÁN                                                                                            2                                              2
</t>
    </r>
    <r>
      <rPr>
        <b/>
        <sz val="11"/>
        <color theme="1"/>
        <rFont val="Arial Narrow"/>
        <family val="2"/>
      </rPr>
      <t>TOTAL                      2                                                                   9                             11</t>
    </r>
    <r>
      <rPr>
        <sz val="11"/>
        <color theme="1"/>
        <rFont val="Arial Narrow"/>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</si>
  <si>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rPr>
        <b/>
        <sz val="11"/>
        <color rgb="FF000000"/>
        <rFont val="Arial Narrow"/>
        <family val="2"/>
      </rPr>
      <t xml:space="preserve">06/01/2021.  </t>
    </r>
    <r>
      <rPr>
        <sz val="11"/>
        <color rgb="FF000000"/>
        <rFont val="Arial Narrow"/>
        <family val="2"/>
      </rPr>
      <t xml:space="preserve">La Dirección de Asuntos Étnicos suministró los siguientes documentos conforme a los avances de gestión reportados:
</t>
    </r>
    <r>
      <rPr>
        <b/>
        <sz val="11"/>
        <color rgb="FF000000"/>
        <rFont val="Arial Narrow"/>
        <family val="2"/>
      </rPr>
      <t xml:space="preserve">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Narrow"/>
        <family val="2"/>
      </rPr>
      <t xml:space="preserve">
Concepto del predio: </t>
    </r>
    <r>
      <rPr>
        <sz val="11"/>
        <color rgb="FF000000"/>
        <rFont val="Arial Narrow"/>
        <family val="2"/>
      </rPr>
      <t>se allegó registro ADMTI-F-005 "</t>
    </r>
    <r>
      <rPr>
        <i/>
        <sz val="11"/>
        <color rgb="FF000000"/>
        <rFont val="Arial Narrow"/>
        <family val="2"/>
      </rPr>
      <t>Informe de ocupación Predio Yarumal de Turbo, Antioquia de diciembre del 2020</t>
    </r>
    <r>
      <rPr>
        <sz val="11"/>
        <color rgb="FF000000"/>
        <rFont val="Arial Narrow"/>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Narrow"/>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Narrow"/>
        <family val="2"/>
      </rPr>
      <t xml:space="preserve">".
</t>
    </r>
  </si>
  <si>
    <r>
      <rPr>
        <b/>
        <sz val="11"/>
        <color rgb="FF000000"/>
        <rFont val="Arial Narrow"/>
        <family val="2"/>
      </rPr>
      <t xml:space="preserve">06/01/2021. </t>
    </r>
    <r>
      <rPr>
        <sz val="11"/>
        <color rgb="FF000000"/>
        <rFont val="Arial Narrow"/>
        <family val="2"/>
      </rPr>
      <t xml:space="preserve"> La Dirección de Asuntos Étnicos suministró los siguientes documentos conforme a los avances de gestión reportados:</t>
    </r>
    <r>
      <rPr>
        <b/>
        <sz val="11"/>
        <color rgb="FF000000"/>
        <rFont val="Arial Narrow"/>
        <family val="2"/>
      </rPr>
      <t xml:space="preserve">
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Narrow"/>
        <family val="2"/>
      </rPr>
      <t xml:space="preserve">Concepto del predio: </t>
    </r>
    <r>
      <rPr>
        <sz val="11"/>
        <color rgb="FF000000"/>
        <rFont val="Arial Narrow"/>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</si>
  <si>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</si>
  <si>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</si>
  <si>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theme="1"/>
        <rFont val="Arial Narrow"/>
        <family val="2"/>
      </rPr>
      <t xml:space="preserve">22/01/2021.  </t>
    </r>
    <r>
      <rPr>
        <sz val="11"/>
        <color theme="1"/>
        <rFont val="Arial Narrow"/>
        <family val="2"/>
      </rPr>
      <t>La acción de mejora se encuentra en términos, siendo el periodo comprendido del 2021/02/02 al 2021/12/30 el establecido para su ejecución.</t>
    </r>
  </si>
  <si>
    <r>
      <rPr>
        <b/>
        <sz val="11"/>
        <color theme="1"/>
        <rFont val="Arial Narrow"/>
        <family val="2"/>
      </rPr>
      <t xml:space="preserve">22/01/2021.  </t>
    </r>
    <r>
      <rPr>
        <sz val="11"/>
        <color theme="1"/>
        <rFont val="Arial Narrow"/>
        <family val="2"/>
      </rPr>
      <t>La acción de mejora se encuentra en términos, siendo el periodo comprendido del 2021/04/05 al 2021/08/13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</si>
  <si>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2020/08/01 al 2021/01/31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</si>
  <si>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2020/10/01 al 2021/11/30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</si>
  <si>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2020/02/03 al 2021/07/31 el establecido para su ejecución.</t>
    </r>
  </si>
  <si>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</si>
  <si>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</si>
  <si>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</si>
  <si>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</si>
  <si>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</si>
  <si>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La activiad tiene fecha de inicio 1/01/2021</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</si>
  <si>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</si>
  <si>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</si>
  <si>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</si>
  <si>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</si>
  <si>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</si>
  <si>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Conforme a la planeación efectuada para el año 2021, el equipo de deslide identificará las entidades territoriales y entidades públicas con las cuales será necesario suscribir actos de entendimiento, de manera que se facilite la notificación de las partes interesadas en los casos priorizados para intervenir en esa vigencia.</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</si>
  <si>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</si>
  <si>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</si>
  <si>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</si>
  <si>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</si>
  <si>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</si>
  <si>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actividd tiene fecah de inicio 1/01/2021</t>
  </si>
  <si>
    <t>La activiad tiene fecha de inicio 1/01/2021.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</si>
  <si>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</si>
  <si>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</si>
  <si>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t>
  </si>
  <si>
    <t xml:space="preserve">No se han realizado oficios. La actividad se encuentra dentro de los terminos </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</si>
  <si>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</si>
  <si>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</si>
  <si>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Narrow"/>
        <family val="2"/>
      </rPr>
      <t xml:space="preserve">07/01/2021. </t>
    </r>
    <r>
      <rPr>
        <sz val="11"/>
        <color theme="1"/>
        <rFont val="Arial Narrow"/>
        <family val="2"/>
      </rPr>
      <t xml:space="preserve">Se observaron 9 actas de reuniones con la URT en el marco de la priorización de casos:
</t>
    </r>
    <r>
      <rPr>
        <b/>
        <sz val="11"/>
        <color theme="1"/>
        <rFont val="Arial Narrow"/>
        <family val="2"/>
      </rPr>
      <t>1. Acta del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Acta del 19/02/2020. </t>
    </r>
    <r>
      <rPr>
        <sz val="11"/>
        <color theme="1"/>
        <rFont val="Arial Narrow"/>
        <family val="2"/>
      </rPr>
      <t xml:space="preserve">Reunión interinstitucional URT - AT, con el objetivo de dar cumplimiento a ordenes R.I Urada Jiguamiandó.  Sin firma, con listado de asistencia firmado.
</t>
    </r>
    <r>
      <rPr>
        <b/>
        <sz val="11"/>
        <color theme="1"/>
        <rFont val="Arial Narrow"/>
        <family val="2"/>
      </rPr>
      <t xml:space="preserve">3. Acta del 05/03/2020. </t>
    </r>
    <r>
      <rPr>
        <sz val="11"/>
        <color theme="1"/>
        <rFont val="Arial Narrow"/>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Narrow"/>
        <family val="2"/>
      </rPr>
      <t>4, Acta del 10/03/2020</t>
    </r>
    <r>
      <rPr>
        <sz val="11"/>
        <color theme="1"/>
        <rFont val="Arial Narrow"/>
        <family val="2"/>
      </rPr>
      <t xml:space="preserve">., cuyo objetivo fue Revisar conjuntamente y protocolizar la ruta de articulación en asuntos étnicos entre la ANT y la URT. Reunión virtual sin soporte de asistencia. </t>
    </r>
    <r>
      <rPr>
        <b/>
        <sz val="11"/>
        <color theme="1"/>
        <rFont val="Arial Narrow"/>
        <family val="2"/>
      </rPr>
      <t xml:space="preserve">
5. Acta del 16/04/2020, </t>
    </r>
    <r>
      <rPr>
        <sz val="11"/>
        <color theme="1"/>
        <rFont val="Arial Narrow"/>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Narrow"/>
        <family val="2"/>
      </rPr>
      <t xml:space="preserve">6. 16/06/2020, </t>
    </r>
    <r>
      <rPr>
        <sz val="11"/>
        <color theme="1"/>
        <rFont val="Arial Narrow"/>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Narrow"/>
        <family val="2"/>
      </rPr>
      <t xml:space="preserve">7. Acta del 30/072020, </t>
    </r>
    <r>
      <rPr>
        <sz val="11"/>
        <color theme="1"/>
        <rFont val="Arial Narrow"/>
        <family val="2"/>
      </rPr>
      <t xml:space="preserve">cuyo objetivo fue desarrollar la primera sesión de seguimiento de la mesa de Articulación en Asuntos Étnicos (MAAE) de la ANT y la URT.  Reunión virtual sin soporte de asistencia. 
</t>
    </r>
    <r>
      <rPr>
        <b/>
        <sz val="11"/>
        <color theme="1"/>
        <rFont val="Arial Narrow"/>
        <family val="2"/>
      </rPr>
      <t xml:space="preserve">8.  Acta del 11/08/2020, </t>
    </r>
    <r>
      <rPr>
        <sz val="11"/>
        <color theme="1"/>
        <rFont val="Arial Narrow"/>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Narrow"/>
        <family val="2"/>
      </rPr>
      <t>9. Acta del 21/09/2020,</t>
    </r>
    <r>
      <rPr>
        <sz val="11"/>
        <color theme="1"/>
        <rFont val="Arial Narrow"/>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</si>
  <si>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22/10/2020. </t>
    </r>
    <r>
      <rPr>
        <sz val="11"/>
        <color theme="1"/>
        <rFont val="Arial Narrow"/>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Narrow"/>
        <family val="2"/>
      </rPr>
      <t>Acta del 05/08/2020</t>
    </r>
    <r>
      <rPr>
        <sz val="11"/>
        <color theme="1"/>
        <rFont val="Arial Narrow"/>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Narrow"/>
        <family val="2"/>
      </rPr>
      <t>Acta del 23/09/2020</t>
    </r>
    <r>
      <rPr>
        <sz val="11"/>
        <color theme="1"/>
        <rFont val="Arial Narrow"/>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</si>
  <si>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t>29/10/2020.  Actividad ejecutada con corte al III Trimestre de 2020.</t>
  </si>
  <si>
    <r>
      <rPr>
        <b/>
        <sz val="11"/>
        <color theme="1"/>
        <rFont val="Arial Narrow"/>
        <family val="2"/>
      </rPr>
      <t xml:space="preserve">07/01/2021.  </t>
    </r>
    <r>
      <rPr>
        <sz val="11"/>
        <color theme="1"/>
        <rFont val="Arial Narrow"/>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</si>
  <si>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06/01/2021. </t>
    </r>
    <r>
      <rPr>
        <sz val="11"/>
        <color theme="1"/>
        <rFont val="Arial Narrow"/>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</si>
  <si>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rFont val="Arial Narrow"/>
        <family val="2"/>
      </rPr>
      <t>Acción Ejecutada:</t>
    </r>
    <r>
      <rPr>
        <sz val="11"/>
        <rFont val="Arial Narrow"/>
        <family val="2"/>
      </rPr>
      <t xml:space="preserve">  Atendiendo las observaciones de la OCI correspondierntes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</si>
  <si>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Narrow"/>
        <family val="2"/>
      </rPr>
      <t xml:space="preserve">06/01/2021. </t>
    </r>
    <r>
      <rPr>
        <sz val="11"/>
        <color theme="1"/>
        <rFont val="Arial Narrow"/>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</si>
  <si>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Narrow"/>
        <family val="2"/>
      </rPr>
      <t xml:space="preserve">22/01/2021.  </t>
    </r>
    <r>
      <rPr>
        <sz val="11"/>
        <color theme="1"/>
        <rFont val="Arial Narrow"/>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</si>
  <si>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Narrow"/>
        <family val="2"/>
      </rPr>
      <t xml:space="preserve">22/01/2021.  </t>
    </r>
    <r>
      <rPr>
        <sz val="11"/>
        <color theme="1"/>
        <rFont val="Arial Narrow"/>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</si>
  <si>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Narrow"/>
        <family val="2"/>
      </rPr>
      <t>22/01/2021.</t>
    </r>
    <r>
      <rPr>
        <sz val="11"/>
        <color theme="1"/>
        <rFont val="Arial Narrow"/>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</si>
  <si>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</si>
  <si>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</si>
  <si>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</si>
  <si>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Narrow"/>
        <family val="2"/>
      </rPr>
      <t xml:space="preserve">22/01/2021. </t>
    </r>
    <r>
      <rPr>
        <sz val="11"/>
        <color theme="1"/>
        <rFont val="Arial Narrow"/>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</si>
  <si>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Narrow"/>
        <family val="2"/>
      </rPr>
      <t xml:space="preserve">21/01/2021.  </t>
    </r>
    <r>
      <rPr>
        <sz val="11"/>
        <color theme="1"/>
        <rFont val="Arial Narrow"/>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</si>
  <si>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Narrow"/>
        <family val="2"/>
      </rPr>
      <t xml:space="preserve">22/01/2021.  </t>
    </r>
    <r>
      <rPr>
        <sz val="11"/>
        <color theme="1"/>
        <rFont val="Arial Narrow"/>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</si>
  <si>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theme="1"/>
        <rFont val="Arial Narrow"/>
        <family val="2"/>
      </rPr>
      <t xml:space="preserve">06/01/2021. </t>
    </r>
    <r>
      <rPr>
        <sz val="11"/>
        <color theme="1"/>
        <rFont val="Arial Narrow"/>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</si>
  <si>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t xml:space="preserve">Informe mensual
</t>
  </si>
  <si>
    <r>
      <rPr>
        <b/>
        <sz val="11"/>
        <color theme="1"/>
        <rFont val="Arial Narrow"/>
        <family val="2"/>
      </rPr>
      <t xml:space="preserve">27/10/2020.  </t>
    </r>
    <r>
      <rPr>
        <sz val="11"/>
        <color theme="1"/>
        <rFont val="Arial Narrow"/>
        <family val="2"/>
      </rPr>
      <t>Actividad ejecutada con corte al III Trimestre de 2020.</t>
    </r>
  </si>
  <si>
    <r>
      <rPr>
        <b/>
        <sz val="11"/>
        <color theme="1"/>
        <rFont val="Arial Narrow"/>
        <family val="2"/>
      </rPr>
      <t xml:space="preserve">27/08/2020. </t>
    </r>
    <r>
      <rPr>
        <sz val="11"/>
        <color theme="1"/>
        <rFont val="Arial Narrow"/>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</si>
  <si>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Narrow"/>
        <family val="2"/>
      </rPr>
      <t xml:space="preserve">22/01/2021. </t>
    </r>
    <r>
      <rPr>
        <sz val="11"/>
        <color theme="1"/>
        <rFont val="Arial Narrow"/>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</si>
  <si>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Narrow"/>
        <family val="2"/>
      </rPr>
      <t>Instructivo DEST-I-002 CRITERIOS PARA LA PRIORIZACIÓN DE LOS PROCEDIMIENTOS DEL PLAN DE ATENCIÓN Y METAS DE LOS PROYECTOS DE INVERSIÓN DE LA DIRECCIÓN ASUNTOS ÉTNICOS</t>
    </r>
    <r>
      <rPr>
        <sz val="11"/>
        <color theme="1"/>
        <rFont val="Arial Narrow"/>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Narrow"/>
        <family val="2"/>
      </rPr>
      <t xml:space="preserve">Procedimiento POSPR-P-001 FORMULACIÓN PLAN DE ATENCIÓN A COMUNIDADES ÉTNICAS </t>
    </r>
    <r>
      <rPr>
        <sz val="11"/>
        <color theme="1"/>
        <rFont val="Arial Narrow"/>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</si>
  <si>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</si>
  <si>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Gestión Financiera</t>
  </si>
  <si>
    <t>Gestión del Talento Humano</t>
  </si>
  <si>
    <t>Seguridad Jurídica sobre la Titularidad de la Tierra y los Territorios</t>
  </si>
  <si>
    <t>Se realizó la difusión de la Circular de Plan de Acción 2021, mediante correo electrrónico dirigido a los Directores y Jefes de Oficina.
Se adjuntan copias de la Circular y del Correo electrónico.</t>
  </si>
  <si>
    <r>
      <rPr>
        <b/>
        <sz val="11"/>
        <color theme="1"/>
        <rFont val="Arial Narrow"/>
        <family val="2"/>
      </rPr>
      <t>22/01/2021.</t>
    </r>
    <r>
      <rPr>
        <sz val="11"/>
        <color theme="1"/>
        <rFont val="Arial Narrow"/>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Narrow"/>
        <family val="2"/>
      </rPr>
      <t xml:space="preserve">28/01/2021. </t>
    </r>
    <r>
      <rPr>
        <sz val="11"/>
        <color theme="1"/>
        <rFont val="Arial Narrow"/>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</si>
  <si>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Narrow"/>
        <family val="2"/>
      </rPr>
      <t xml:space="preserve">
28/01/2020.</t>
    </r>
    <r>
      <rPr>
        <sz val="11"/>
        <color theme="1"/>
        <rFont val="Arial Narrow"/>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</si>
  <si>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Narrow"/>
        <family val="2"/>
      </rPr>
      <t xml:space="preserve">22/01/2021.  </t>
    </r>
    <r>
      <rPr>
        <sz val="11"/>
        <color theme="1"/>
        <rFont val="Arial Narrow"/>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Narrow"/>
        <family val="2"/>
      </rPr>
      <t xml:space="preserve">28/01/2021.  </t>
    </r>
    <r>
      <rPr>
        <sz val="11"/>
        <color theme="1"/>
        <rFont val="Arial Narrow"/>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</si>
  <si>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t xml:space="preserve">La Contraloría General de la República en el marco de la Auditoría de cumplimiento artículada al proyecto de ordenamiento social de la propiedad rural  vigencia 2019 a junio de 2020, concluyó lo siguiente:
(...) </t>
    </r>
    <r>
      <rPr>
        <i/>
        <sz val="11"/>
        <color theme="1"/>
        <rFont val="Arial Narrow"/>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Narrow"/>
        <family val="2"/>
      </rPr>
      <t xml:space="preserve">  (...)</t>
    </r>
  </si>
  <si>
    <r>
      <t>La Contraloría General de la República en el marco de la Auditoría de cumplimiento artículada al proyecto de ordenamiento social de la propiedad rural  vigencia 2019 a junio de 2020, concluyó lo siguiente:
(...)</t>
    </r>
    <r>
      <rPr>
        <i/>
        <sz val="11"/>
        <color theme="1"/>
        <rFont val="Arial Narrow"/>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Narrow"/>
        <family val="2"/>
      </rPr>
      <t xml:space="preserve"> (...)</t>
    </r>
  </si>
  <si>
    <r>
      <t xml:space="preserve">La Contraloría General de la República en el marco de la Auditoría de cumplimiento artículada al proyecto de ordenamiento social de la propiedad rural  vigencia 2019 a junio de 2020, concluyó lo siguiente:
(…)  </t>
    </r>
    <r>
      <rPr>
        <i/>
        <sz val="11"/>
        <color theme="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Narrow"/>
        <family val="2"/>
      </rPr>
      <t xml:space="preserve">  (...)</t>
    </r>
  </si>
  <si>
    <r>
      <rPr>
        <b/>
        <sz val="11"/>
        <color theme="1"/>
        <rFont val="Arial Narrow"/>
        <family val="2"/>
      </rPr>
      <t xml:space="preserve">21/01/2021.  </t>
    </r>
    <r>
      <rPr>
        <sz val="11"/>
        <color theme="1"/>
        <rFont val="Arial Narrow"/>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Narrow"/>
        <family val="2"/>
      </rPr>
      <t xml:space="preserve">
Predio Santa Inés,</t>
    </r>
    <r>
      <rPr>
        <sz val="11"/>
        <color theme="1"/>
        <rFont val="Arial Narrow"/>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Narrow"/>
        <family val="2"/>
      </rPr>
      <t>Predio La Calera</t>
    </r>
    <r>
      <rPr>
        <sz val="11"/>
        <color theme="1"/>
        <rFont val="Arial Narrow"/>
        <family val="2"/>
      </rPr>
      <t xml:space="preserve">, no se allegó memorando de comunicación de la Resolución 9467.
</t>
    </r>
    <r>
      <rPr>
        <b/>
        <sz val="11"/>
        <color theme="1"/>
        <rFont val="Arial Narrow"/>
        <family val="2"/>
      </rPr>
      <t xml:space="preserve">
28/01/2021.  </t>
    </r>
    <r>
      <rPr>
        <sz val="11"/>
        <color theme="1"/>
        <rFont val="Arial Narrow"/>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Narrow"/>
        <family val="2"/>
      </rPr>
      <t xml:space="preserve">Predio Santa Inés, </t>
    </r>
    <r>
      <rPr>
        <sz val="11"/>
        <color theme="1"/>
        <rFont val="Arial Narrow"/>
        <family val="2"/>
      </rPr>
      <t xml:space="preserve">se observó memorando 20214100006963 del 26/01/2021, mediante el cual se remitió la Res 22977 Ismenia Moncada y  Res 18757 Ismael Castellanos.
</t>
    </r>
    <r>
      <rPr>
        <b/>
        <sz val="11"/>
        <color theme="1"/>
        <rFont val="Arial Narrow"/>
        <family val="2"/>
      </rPr>
      <t xml:space="preserve">Predio La Calera, </t>
    </r>
    <r>
      <rPr>
        <sz val="11"/>
        <color theme="1"/>
        <rFont val="Arial Narrow"/>
        <family val="2"/>
      </rPr>
      <t xml:space="preserve">se observó memorando 20204100224113 del 05/10/2020, mediante el cual se remitió la Res 9467 Otilia Herrera.
</t>
    </r>
    <r>
      <rPr>
        <b/>
        <sz val="11"/>
        <color theme="1"/>
        <rFont val="Arial Narrow"/>
        <family val="2"/>
      </rPr>
      <t xml:space="preserve">21/10/2020. </t>
    </r>
    <r>
      <rPr>
        <sz val="11"/>
        <color theme="1"/>
        <rFont val="Arial Narrow"/>
        <family val="2"/>
      </rPr>
      <t xml:space="preserve">En concordancia con los avances evidenciados por la Oficina de Control Interno en la AME-265, a continuación se relacionan los memorando de traslado observados: 
</t>
    </r>
    <r>
      <rPr>
        <b/>
        <sz val="11"/>
        <color theme="1"/>
        <rFont val="Arial Narrow"/>
        <family val="2"/>
      </rPr>
      <t>Predio Villa Diana</t>
    </r>
    <r>
      <rPr>
        <sz val="11"/>
        <color theme="1"/>
        <rFont val="Arial Narrow"/>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Narrow"/>
        <family val="2"/>
      </rPr>
      <t xml:space="preserve">27/01/2021. </t>
    </r>
    <r>
      <rPr>
        <sz val="11"/>
        <color theme="1"/>
        <rFont val="Arial Narrow"/>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Narrow"/>
        <family val="2"/>
      </rPr>
      <t xml:space="preserve">28/01/2021. </t>
    </r>
    <r>
      <rPr>
        <sz val="11"/>
        <color theme="1"/>
        <rFont val="Arial Narrow"/>
        <family val="2"/>
      </rPr>
      <t xml:space="preserve"> La Subdirección de Acceso a Tierras en Zonas Focalizadas mediante correo electrónico allegó los siguiente memorando de comunicación a la SATN así:
</t>
    </r>
    <r>
      <rPr>
        <b/>
        <sz val="11"/>
        <color theme="1"/>
        <rFont val="Arial Narrow"/>
        <family val="2"/>
      </rPr>
      <t>Memorando 20214100006963 del 26/01/2021,</t>
    </r>
    <r>
      <rPr>
        <sz val="11"/>
        <color theme="1"/>
        <rFont val="Arial Narrow"/>
        <family val="2"/>
      </rPr>
      <t xml:space="preserve"> mediante el cual se remitió la Res 22977 Ismenia Moncada y  Res 18757 Ismael Castellanos, pertenecientes al Predio Santa Inés.
</t>
    </r>
    <r>
      <rPr>
        <b/>
        <sz val="11"/>
        <color theme="1"/>
        <rFont val="Arial Narrow"/>
        <family val="2"/>
      </rPr>
      <t>Memorando 20204100224113 del 05/10/2020</t>
    </r>
    <r>
      <rPr>
        <sz val="11"/>
        <color theme="1"/>
        <rFont val="Arial Narrow"/>
        <family val="2"/>
      </rPr>
      <t>, mediante el cual se remitió la Res 9467 Otilia Herrera del Predio La Calera.</t>
    </r>
  </si>
  <si>
    <r>
      <t xml:space="preserve">19/01/2021.   </t>
    </r>
    <r>
      <rPr>
        <sz val="11"/>
        <color theme="1"/>
        <rFont val="Arial Narrow"/>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Narrow"/>
        <family val="2"/>
      </rPr>
      <t xml:space="preserve">27/01/2021. </t>
    </r>
    <r>
      <rPr>
        <sz val="11"/>
        <color theme="1"/>
        <rFont val="Arial Narrow"/>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Narrow"/>
        <family val="2"/>
      </rPr>
      <t xml:space="preserve">29/01/2021.  </t>
    </r>
    <r>
      <rPr>
        <sz val="11"/>
        <color theme="1"/>
        <rFont val="Arial Narrow"/>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</si>
  <si>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</si>
  <si>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
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</si>
  <si>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</si>
  <si>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21/01/2021.  </t>
    </r>
    <r>
      <rPr>
        <sz val="11"/>
        <color theme="1"/>
        <rFont val="Arial Narrow"/>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Narrow"/>
        <family val="2"/>
      </rPr>
      <t>Soportes relacionados con la citación a las mesas de trabajo</t>
    </r>
    <r>
      <rPr>
        <sz val="11"/>
        <color theme="1"/>
        <rFont val="Arial Narrow"/>
        <family val="2"/>
      </rPr>
      <t xml:space="preserve">, sin poderse establecer la fecha de realización de las actividades y los temas tratados.  
</t>
    </r>
    <r>
      <rPr>
        <b/>
        <sz val="11"/>
        <color theme="1"/>
        <rFont val="Arial Narrow"/>
        <family val="2"/>
      </rPr>
      <t>Propuesta de acción de mejora</t>
    </r>
    <r>
      <rPr>
        <sz val="11"/>
        <color theme="1"/>
        <rFont val="Arial Narrow"/>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Narrow"/>
        <family val="2"/>
      </rPr>
      <t>Propuestas nuevas mejoras</t>
    </r>
    <r>
      <rPr>
        <sz val="11"/>
        <color theme="1"/>
        <rFont val="Arial Narrow"/>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Narrow"/>
        <family val="2"/>
      </rPr>
      <t>Correo electrónico del 25/11/2020</t>
    </r>
    <r>
      <rPr>
        <sz val="11"/>
        <color theme="1"/>
        <rFont val="Arial Narrow"/>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Narrow"/>
        <family val="2"/>
      </rPr>
      <t xml:space="preserve">27/01/2021.  </t>
    </r>
    <r>
      <rPr>
        <sz val="11"/>
        <color theme="1"/>
        <rFont val="Arial Narrow"/>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</si>
  <si>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theme="1"/>
        <rFont val="Arial Narrow"/>
        <family val="2"/>
      </rPr>
      <t xml:space="preserve">21/01/2021.  </t>
    </r>
    <r>
      <rPr>
        <sz val="11"/>
        <color theme="1"/>
        <rFont val="Arial Narrow"/>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Narrow"/>
        <family val="2"/>
      </rPr>
      <t xml:space="preserve">27/01/2021. </t>
    </r>
    <r>
      <rPr>
        <sz val="11"/>
        <color theme="1"/>
        <rFont val="Arial Narrow"/>
        <family val="2"/>
      </rPr>
      <t xml:space="preserve"> La Subdirección de Zonas Focalizadas en la fase preliminar indicó que, no tiene ninguna observación;  toda vez que esta acción de mejora depende de  la reformulación de la acción de mejora 339.
</t>
    </r>
  </si>
  <si>
    <r>
      <rPr>
        <b/>
        <sz val="11"/>
        <color theme="1"/>
        <rFont val="Arial Narrow"/>
        <family val="2"/>
      </rPr>
      <t xml:space="preserve">21/01/2021. </t>
    </r>
    <r>
      <rPr>
        <sz val="11"/>
        <color theme="1"/>
        <rFont val="Arial Narrow"/>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</si>
  <si>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</si>
  <si>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
27/01/2021.  </t>
    </r>
    <r>
      <rPr>
        <sz val="11"/>
        <color theme="1"/>
        <rFont val="Arial Narrow"/>
        <family val="2"/>
      </rPr>
      <t>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</si>
  <si>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</si>
  <si>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20/01/2021.  </t>
    </r>
    <r>
      <rPr>
        <sz val="11"/>
        <color theme="1"/>
        <rFont val="Arial Narrow"/>
        <family val="2"/>
      </rPr>
      <t>La  Dirección de Ordenamiento Social de la Propiedad , en relación a los POSP objeto de análisis en el Hallazgo 2.3.4, informó  lo siguiente:</t>
    </r>
    <r>
      <rPr>
        <b/>
        <sz val="11"/>
        <color theme="1"/>
        <rFont val="Arial Narrow"/>
        <family val="2"/>
      </rPr>
      <t xml:space="preserve">
Municipio de Guaranda-Sucre: </t>
    </r>
    <r>
      <rPr>
        <sz val="11"/>
        <color theme="1"/>
        <rFont val="Arial Narrow"/>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Narrow"/>
        <family val="2"/>
      </rPr>
      <t xml:space="preserve">
Municipio San Marcos-Sucre. </t>
    </r>
    <r>
      <rPr>
        <sz val="11"/>
        <color theme="1"/>
        <rFont val="Arial Narrow"/>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Narrow"/>
        <family val="2"/>
      </rPr>
      <t xml:space="preserve">
Municipio 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Narrow"/>
        <family val="2"/>
      </rPr>
      <t xml:space="preserve">
</t>
    </r>
    <r>
      <rPr>
        <sz val="11"/>
        <color theme="1"/>
        <rFont val="Arial Narrow"/>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27/01/2021. </t>
    </r>
    <r>
      <rPr>
        <sz val="11"/>
        <color theme="1"/>
        <rFont val="Arial Narrow"/>
        <family val="2"/>
      </rPr>
      <t xml:space="preserve"> 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</si>
  <si>
    <r>
      <rPr>
        <b/>
        <sz val="11"/>
        <color theme="1"/>
        <rFont val="Arial Narrow"/>
        <family val="2"/>
      </rPr>
      <t xml:space="preserve">20/01/2021.  </t>
    </r>
    <r>
      <rPr>
        <sz val="11"/>
        <color theme="1"/>
        <rFont val="Arial Narrow"/>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
27/01/2021. </t>
    </r>
    <r>
      <rPr>
        <sz val="11"/>
        <color theme="1"/>
        <rFont val="Arial Narrow"/>
        <family val="2"/>
      </rPr>
      <t xml:space="preserve"> 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</si>
  <si>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Narrow"/>
        <family val="2"/>
      </rPr>
      <t xml:space="preserve">28/01/2021. </t>
    </r>
    <r>
      <rPr>
        <sz val="11"/>
        <color theme="1"/>
        <rFont val="Arial Narrow"/>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</si>
  <si>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rPr>
        <b/>
        <sz val="11"/>
        <color theme="1"/>
        <rFont val="Arial Narrow"/>
        <family val="2"/>
      </rPr>
      <t xml:space="preserve">21/01/2021. </t>
    </r>
    <r>
      <rPr>
        <sz val="11"/>
        <color theme="1"/>
        <rFont val="Arial Narrow"/>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</si>
  <si>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Narrow"/>
        <family val="2"/>
      </rPr>
      <t xml:space="preserve">27/01/2021. </t>
    </r>
    <r>
      <rPr>
        <sz val="11"/>
        <color theme="1"/>
        <rFont val="Arial Narrow"/>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</si>
  <si>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color theme="1"/>
        <rFont val="Arial Narrow"/>
        <family val="2"/>
      </rPr>
      <t xml:space="preserve">27/01/2021. </t>
    </r>
    <r>
      <rPr>
        <sz val="11"/>
        <color theme="1"/>
        <rFont val="Arial Narrow"/>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Narrow"/>
        <family val="2"/>
      </rPr>
      <t xml:space="preserve">29/01/2021. </t>
    </r>
    <r>
      <rPr>
        <sz val="11"/>
        <color theme="1"/>
        <rFont val="Arial Narrow"/>
        <family val="2"/>
      </rPr>
      <t xml:space="preserve"> La Oficina de Planeación mediante correo electrónico del 29/01/2021/ hora 10:09pm, sin em,bargo, por la premura de suministro de la información esta será verificada en el ambito del próximo seguimiento a realizar en el mes de abril.</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</si>
  <si>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se observó la realización de la capacitación en supervisión.</t>
    </r>
  </si>
  <si>
    <r>
      <rPr>
        <b/>
        <sz val="11"/>
        <color theme="1"/>
        <rFont val="Arial Narrow"/>
        <family val="2"/>
      </rPr>
      <t>26/10/2020</t>
    </r>
    <r>
      <rPr>
        <sz val="11"/>
        <color theme="1"/>
        <rFont val="Arial Narrow"/>
        <family val="2"/>
      </rPr>
      <t>. En atención a los avances y evidencias reportadas, la acción de mejora presentó cumplimiento, toda vez que, se observó la realización de la capacitación en supervisión.</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</si>
  <si>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</si>
  <si>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</si>
  <si>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Narrow"/>
        <family val="2"/>
      </rPr>
      <t xml:space="preserve">21/10/2020.  </t>
    </r>
    <r>
      <rPr>
        <sz val="11"/>
        <color theme="1"/>
        <rFont val="Arial Narrow"/>
        <family val="2"/>
      </rPr>
      <t>La acción mejora presentó cumplimiento posterior a la fecha establecida para cierre, a saber 30/06/2020, observándose 2 informes de constitución de Zonas de Reserva Campesina.</t>
    </r>
  </si>
  <si>
    <r>
      <rPr>
        <b/>
        <sz val="11"/>
        <color theme="1"/>
        <rFont val="Arial Narrow"/>
        <family val="2"/>
      </rPr>
      <t xml:space="preserve">21/10/2020.  </t>
    </r>
    <r>
      <rPr>
        <sz val="11"/>
        <color theme="1"/>
        <rFont val="Arial Narrow"/>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</si>
  <si>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Narrow"/>
        <family val="2"/>
      </rPr>
      <t xml:space="preserve">21/01/2020. </t>
    </r>
    <r>
      <rPr>
        <sz val="11"/>
        <color theme="1"/>
        <rFont val="Arial Narrow"/>
        <family val="2"/>
      </rPr>
      <t xml:space="preserve"> En consonancia con los avances y soportes suministrados por el responsable de ejecución, se observó la elaboración de 9 actas para la vigencia 2019 y 11 actas para la vigencia 2018, cumpliendo lo establecido.</t>
    </r>
  </si>
  <si>
    <r>
      <rPr>
        <b/>
        <sz val="11"/>
        <color theme="1"/>
        <rFont val="Arial Narrow"/>
        <family val="2"/>
      </rPr>
      <t xml:space="preserve">21/01/2020.  </t>
    </r>
    <r>
      <rPr>
        <sz val="11"/>
        <color theme="1"/>
        <rFont val="Arial Narrow"/>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</si>
  <si>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Narrow"/>
        <family val="2"/>
      </rPr>
      <t xml:space="preserve">21/01/2020.  </t>
    </r>
    <r>
      <rPr>
        <sz val="11"/>
        <color theme="1"/>
        <rFont val="Arial Narrow"/>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</si>
  <si>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color theme="1"/>
        <rFont val="Arial Narrow"/>
        <family val="2"/>
      </rPr>
      <t xml:space="preserve">21/01/2020. </t>
    </r>
    <r>
      <rPr>
        <sz val="11"/>
        <color theme="1"/>
        <rFont val="Arial Narrow"/>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Narrow"/>
        <family val="2"/>
      </rPr>
      <t>Por la cual se regula el cobro de copias expedidas por la Entidad</t>
    </r>
    <r>
      <rPr>
        <sz val="11"/>
        <rFont val="Arial Narrow"/>
        <family val="2"/>
      </rPr>
      <t xml:space="preserve">". </t>
    </r>
  </si>
  <si>
    <r>
      <rPr>
        <b/>
        <sz val="11"/>
        <color theme="1"/>
        <rFont val="Arial Narrow"/>
        <family val="2"/>
      </rPr>
      <t xml:space="preserve">21/01/2020.  </t>
    </r>
    <r>
      <rPr>
        <sz val="11"/>
        <color theme="1"/>
        <rFont val="Arial Narrow"/>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</si>
  <si>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color theme="1"/>
        <rFont val="Arial Narrow"/>
        <family val="2"/>
      </rPr>
      <t xml:space="preserve">21/01/2020.  </t>
    </r>
    <r>
      <rPr>
        <sz val="11"/>
        <color theme="1"/>
        <rFont val="Arial Narrow"/>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</si>
  <si>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</si>
  <si>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</si>
  <si>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</si>
  <si>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 xml:space="preserve">21/01/2020.  </t>
    </r>
    <r>
      <rPr>
        <sz val="11"/>
        <color theme="1"/>
        <rFont val="Arial Narrow"/>
        <family val="2"/>
      </rPr>
      <t>Actividad reformulada (AMC-434,  AMC-435 y  AMC-438)  con corte al III Trimestre de 2020.</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</si>
  <si>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</si>
  <si>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21/01/2020.</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</si>
  <si>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</si>
  <si>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</si>
  <si>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</si>
  <si>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</si>
  <si>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</si>
  <si>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</si>
  <si>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color theme="1"/>
        <rFont val="Arial Narrow"/>
        <family val="2"/>
      </rPr>
      <t xml:space="preserve">21/01/2020.   </t>
    </r>
    <r>
      <rPr>
        <sz val="11"/>
        <color theme="1"/>
        <rFont val="Arial Narrow"/>
        <family val="2"/>
      </rPr>
      <t xml:space="preserve">En el siguiente link </t>
    </r>
    <r>
      <rPr>
        <sz val="11"/>
        <color rgb="FF0070C0"/>
        <rFont val="Arial Narrow"/>
        <family val="2"/>
      </rPr>
      <t xml:space="preserve">https://agenciadetierras-my.sharepoint.com/:b:/g/personal/leidy_zuniga_agenciadetierras_gov_co/EXVWiU0NuoBNntsfcQz_wUoBMvBVPQvbfkmCr1h_2IJ-QQ?e=7pmFBQ  </t>
    </r>
    <r>
      <rPr>
        <sz val="11"/>
        <color theme="1"/>
        <rFont val="Arial Narrow"/>
        <family val="2"/>
      </rPr>
      <t xml:space="preserve">se adjunta documento de historia de usuario  firmada y aprobada donde se especifican las funcionalidades de los reportes creados para el RESO dentro del Sistema Integrado de Tierras. </t>
    </r>
  </si>
  <si>
    <r>
      <rPr>
        <b/>
        <sz val="11"/>
        <color theme="1"/>
        <rFont val="Arial Narrow"/>
        <family val="2"/>
      </rPr>
      <t>21/01/2020.</t>
    </r>
    <r>
      <rPr>
        <sz val="11"/>
        <color theme="1"/>
        <rFont val="Arial Narrow"/>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</si>
  <si>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Narrow"/>
        <family val="2"/>
      </rPr>
      <t xml:space="preserve">21/01/2020. </t>
    </r>
    <r>
      <rPr>
        <sz val="11"/>
        <color theme="1"/>
        <rFont val="Arial Narrow"/>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</si>
  <si>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Narrow"/>
        <family val="2"/>
      </rPr>
      <t>22/01/2020.</t>
    </r>
    <r>
      <rPr>
        <sz val="11"/>
        <color theme="1"/>
        <rFont val="Arial Narrow"/>
        <family val="2"/>
      </rPr>
      <t xml:space="preserve">  Actividad reformulada (AMC-434,  AMC-435 y  AMC-438)  con corte al III Trimestre de 2020.</t>
    </r>
  </si>
  <si>
    <r>
      <rPr>
        <b/>
        <sz val="11"/>
        <color theme="1"/>
        <rFont val="Arial Narrow"/>
        <family val="2"/>
      </rPr>
      <t>22/01/2020.</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</si>
  <si>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22/01/2020.  </t>
    </r>
    <r>
      <rPr>
        <sz val="11"/>
        <color theme="1"/>
        <rFont val="Arial Narrow"/>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</si>
  <si>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13/04/2020. </t>
    </r>
    <r>
      <rPr>
        <sz val="11"/>
        <color theme="1"/>
        <rFont val="Arial Narrow"/>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</si>
  <si>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Narrow"/>
        <family val="2"/>
      </rPr>
      <t xml:space="preserve">13/04/2020. </t>
    </r>
    <r>
      <rPr>
        <sz val="11"/>
        <color theme="1"/>
        <rFont val="Arial Narrow"/>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</si>
  <si>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rPr>
        <b/>
        <sz val="11"/>
        <color theme="1"/>
        <rFont val="Arial Narrow"/>
        <family val="2"/>
      </rPr>
      <t>13/04/2020.</t>
    </r>
    <r>
      <rPr>
        <sz val="11"/>
        <color theme="1"/>
        <rFont val="Arial Narrow"/>
        <family val="2"/>
      </rPr>
      <t xml:space="preserve">  Se anexó  el registro de mesa de trabajo conjunta entre la ANT y los actores del predio Mediecito La Selva- Cauca, con el siguiente detalle: Acta 1 del 13082019</t>
    </r>
  </si>
  <si>
    <r>
      <rPr>
        <b/>
        <sz val="11"/>
        <color theme="1"/>
        <rFont val="Arial Narrow"/>
        <family val="2"/>
      </rPr>
      <t xml:space="preserve">17/04/2020.  </t>
    </r>
    <r>
      <rPr>
        <sz val="11"/>
        <color theme="1"/>
        <rFont val="Arial Narrow"/>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</si>
  <si>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color theme="1"/>
        <rFont val="Arial Narrow"/>
        <family val="2"/>
      </rPr>
      <t xml:space="preserve">20/04/2020.  </t>
    </r>
    <r>
      <rPr>
        <sz val="11"/>
        <color theme="1"/>
        <rFont val="Arial Narrow"/>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</si>
  <si>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rPr>
        <b/>
        <sz val="11"/>
        <color theme="1"/>
        <rFont val="Arial Narrow"/>
        <family val="2"/>
      </rPr>
      <t xml:space="preserve">20/04/2020. </t>
    </r>
    <r>
      <rPr>
        <sz val="11"/>
        <color theme="1"/>
        <rFont val="Arial Narrow"/>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</si>
  <si>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Narrow"/>
        <family val="2"/>
      </rPr>
      <t xml:space="preserve">21/01/2020. Octubre: </t>
    </r>
    <r>
      <rPr>
        <sz val="11"/>
        <color theme="1"/>
        <rFont val="Arial Narrow"/>
        <family val="2"/>
      </rPr>
      <t xml:space="preserve">Se reportan 2 revocatorias : predios Santa Inés y El Bado quedando pendiente la revocatoria del predio Villa Diana. 
</t>
    </r>
    <r>
      <rPr>
        <b/>
        <sz val="11"/>
        <color theme="1"/>
        <rFont val="Arial Narrow"/>
        <family val="2"/>
      </rPr>
      <t xml:space="preserve">Abril: </t>
    </r>
    <r>
      <rPr>
        <sz val="11"/>
        <color theme="1"/>
        <rFont val="Arial Narrow"/>
        <family val="2"/>
      </rPr>
      <t xml:space="preserve">Se anexa resolución de revocatoria correspondiente al Predio Villa Diana, se encontraba pendiente por reportar (se anexa soporte). </t>
    </r>
  </si>
  <si>
    <r>
      <rPr>
        <b/>
        <sz val="11"/>
        <color theme="1"/>
        <rFont val="Arial Narrow"/>
        <family val="2"/>
      </rPr>
      <t>21/01/2020.</t>
    </r>
    <r>
      <rPr>
        <sz val="11"/>
        <color theme="1"/>
        <rFont val="Arial Narrow"/>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</si>
  <si>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Narrow"/>
        <family val="2"/>
      </rPr>
      <t xml:space="preserve">22/04/2020. </t>
    </r>
    <r>
      <rPr>
        <sz val="11"/>
        <color theme="1"/>
        <rFont val="Arial Narrow"/>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</si>
  <si>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Narrow"/>
        <family val="2"/>
      </rPr>
      <t>23/01/2020.</t>
    </r>
    <r>
      <rPr>
        <sz val="11"/>
        <color theme="1"/>
        <rFont val="Arial Narrow"/>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</si>
  <si>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rPr>
        <b/>
        <sz val="11"/>
        <color theme="1"/>
        <rFont val="Arial Narrow"/>
        <family val="2"/>
      </rPr>
      <t xml:space="preserve">27/04/2020. </t>
    </r>
    <r>
      <rPr>
        <sz val="11"/>
        <color theme="1"/>
        <rFont val="Arial Narrow"/>
        <family val="2"/>
      </rPr>
      <t>Respecto a lo informado, esta Jefatura  consultó el 27/04/2020 sistema integrado de gestión de la Agencia, en el enlace</t>
    </r>
    <r>
      <rPr>
        <sz val="11"/>
        <color rgb="FF0070C0"/>
        <rFont val="Arial Narrow"/>
        <family val="2"/>
      </rPr>
      <t xml:space="preserve"> 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del 23/04/2020.</t>
    </r>
  </si>
  <si>
    <r>
      <rPr>
        <b/>
        <sz val="11"/>
        <color theme="1"/>
        <rFont val="Arial Narrow"/>
        <family val="2"/>
      </rPr>
      <t xml:space="preserve">14/04/2020. </t>
    </r>
    <r>
      <rPr>
        <sz val="11"/>
        <color theme="1"/>
        <rFont val="Arial Narrow"/>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</si>
  <si>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</si>
  <si>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rPr>
        <b/>
        <sz val="11"/>
        <color theme="1"/>
        <rFont val="Arial Narrow"/>
        <family val="2"/>
      </rPr>
      <t xml:space="preserve">06/07/2020. </t>
    </r>
    <r>
      <rPr>
        <sz val="11"/>
        <color theme="1"/>
        <rFont val="Arial Narrow"/>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</si>
  <si>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06/07/2020. </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</si>
  <si>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06/07/2020</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</si>
  <si>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08/07/2020.  </t>
    </r>
    <r>
      <rPr>
        <sz val="11"/>
        <color theme="1"/>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</si>
  <si>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rPr>
        <b/>
        <sz val="11"/>
        <color theme="1"/>
        <rFont val="Arial Narrow"/>
        <family val="2"/>
      </rPr>
      <t xml:space="preserve">09/07/2020.  </t>
    </r>
    <r>
      <rPr>
        <sz val="11"/>
        <color theme="1"/>
        <rFont val="Arial Narrow"/>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</si>
  <si>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rPr>
        <b/>
        <sz val="11"/>
        <color theme="1"/>
        <rFont val="Arial Narrow"/>
        <family val="2"/>
      </rPr>
      <t xml:space="preserve">13/07/2020. </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</si>
  <si>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13/07/2020.</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</si>
  <si>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 xml:space="preserve">13/07/2020. </t>
    </r>
    <r>
      <rPr>
        <sz val="11"/>
        <color theme="1"/>
        <rFont val="Arial Narrow"/>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</si>
  <si>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Narrow"/>
        <family val="2"/>
      </rPr>
      <t>14/07/2020.</t>
    </r>
    <r>
      <rPr>
        <sz val="11"/>
        <color theme="1"/>
        <rFont val="Arial Narrow"/>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</si>
  <si>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observaron, 3 documentos de los procesos apoyados Constitución Zonas de Reserva Campesina.</t>
    </r>
  </si>
  <si>
    <r>
      <rPr>
        <b/>
        <sz val="11"/>
        <color theme="1"/>
        <rFont val="Arial Narrow"/>
        <family val="2"/>
      </rPr>
      <t xml:space="preserve">14/07/2020.  </t>
    </r>
    <r>
      <rPr>
        <sz val="11"/>
        <color theme="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</si>
  <si>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</si>
  <si>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15/07/2020.  </t>
    </r>
    <r>
      <rPr>
        <sz val="11"/>
        <color theme="1"/>
        <rFont val="Arial Narrow"/>
        <family val="2"/>
      </rPr>
      <t>En atención de avances reportados y evidencias suministradas, la acción de mejora continua presentó cumplimiento. Sin embargo, su ejecución fue posterior a la fecha de cierre establecida, a saber, 31/12/2019.</t>
    </r>
  </si>
  <si>
    <r>
      <rPr>
        <b/>
        <sz val="11"/>
        <color theme="1"/>
        <rFont val="Arial Narrow"/>
        <family val="2"/>
      </rPr>
      <t xml:space="preserve">21/07/2020.  </t>
    </r>
    <r>
      <rPr>
        <sz val="11"/>
        <color theme="1"/>
        <rFont val="Arial Narrow"/>
        <family val="2"/>
      </rPr>
      <t>En atención a las evidencias suministradas el 17/07/2020, la Oficina de Control Interno da por ejecutada la acción de mejora continua de acuerdo a lo planificado.</t>
    </r>
  </si>
  <si>
    <r>
      <rPr>
        <b/>
        <sz val="11"/>
        <color theme="1"/>
        <rFont val="Arial Narrow"/>
        <family val="2"/>
      </rPr>
      <t xml:space="preserve">14/07/2020.  </t>
    </r>
    <r>
      <rPr>
        <sz val="11"/>
        <color theme="1"/>
        <rFont val="Arial Narrow"/>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</si>
  <si>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 xml:space="preserve">27/08/2020. </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</si>
  <si>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27/08/2020.</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</si>
  <si>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</si>
  <si>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</si>
  <si>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rPr>
        <b/>
        <sz val="11"/>
        <color theme="1"/>
        <rFont val="Arial Narrow"/>
        <family val="2"/>
      </rPr>
      <t xml:space="preserve">27/08/2020. </t>
    </r>
    <r>
      <rPr>
        <sz val="11"/>
        <color theme="1"/>
        <rFont val="Arial Narrow"/>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</si>
  <si>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Narrow"/>
        <family val="2"/>
      </rPr>
      <t xml:space="preserve">19/01/2021. </t>
    </r>
    <r>
      <rPr>
        <sz val="11"/>
        <color theme="1"/>
        <rFont val="Arial Narrow"/>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</si>
  <si>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rPr>
        <b/>
        <sz val="11"/>
        <color theme="1"/>
        <rFont val="Arial Narrow"/>
        <family val="2"/>
      </rPr>
      <t xml:space="preserve">21/01/2020. </t>
    </r>
    <r>
      <rPr>
        <sz val="11"/>
        <color theme="1"/>
        <rFont val="Arial Narrow"/>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</si>
  <si>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</si>
  <si>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t xml:space="preserve">27/01/2021.  </t>
    </r>
    <r>
      <rPr>
        <sz val="11"/>
        <color theme="1"/>
        <rFont val="Arial Narrow"/>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</si>
  <si>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Narrow"/>
        <family val="2"/>
      </rPr>
      <t xml:space="preserve">28/01/2021. </t>
    </r>
    <r>
      <rPr>
        <sz val="11"/>
        <color theme="1"/>
        <rFont val="Arial Narrow"/>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</si>
  <si>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Narrow"/>
        <family val="2"/>
      </rPr>
      <t xml:space="preserve">28/01/2021.  </t>
    </r>
    <r>
      <rPr>
        <sz val="11"/>
        <color theme="1"/>
        <rFont val="Arial Narrow"/>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</si>
  <si>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t>Informe de Auditoria adjudicación de baldíos vigencia 2020</t>
  </si>
  <si>
    <t xml:space="preserve">Informe de Auditoria adjudicación de baldíos.
</t>
  </si>
  <si>
    <t>Auditoría Financiera Vigencia Fiscal 2019</t>
  </si>
  <si>
    <t>Contraloría General de la República</t>
  </si>
  <si>
    <t>Evaluación del control interno contable vigencia 2019</t>
  </si>
  <si>
    <t>Informe final Auditoría de cumplimiento artículada al proyecto de ordenamiento social de la propiedad rural  vigencia 2019 a junio de 2020
Comunicación 20206200995572 del 18/12/2020</t>
  </si>
  <si>
    <t>Auditoría de cumplimiento artículada al proyecto de ordenamiento social de la propiedad rural  vigencia 2019 a junio de 2020</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</si>
  <si>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</si>
  <si>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</si>
  <si>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</si>
  <si>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</si>
  <si>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</si>
  <si>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</si>
  <si>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</si>
  <si>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</si>
  <si>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</si>
  <si>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</si>
  <si>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</si>
  <si>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</si>
  <si>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</si>
  <si>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</si>
  <si>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</si>
  <si>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</si>
  <si>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
Las evidencias entregadas no dan cuenta de lo acordado en las mesas de trabajo.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</si>
  <si>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</si>
  <si>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</si>
  <si>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</si>
  <si>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</si>
  <si>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</si>
  <si>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</si>
  <si>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</si>
  <si>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</si>
  <si>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</si>
  <si>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</si>
  <si>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Fortalecer el proceso de registro a través del mejoramiento del proceso de reporte y registro de las entregas de predios del Fondo de Tierras.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</si>
  <si>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</si>
  <si>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</si>
  <si>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</si>
  <si>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</si>
  <si>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</si>
  <si>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</si>
  <si>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</si>
  <si>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</si>
  <si>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</si>
  <si>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</si>
  <si>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</si>
  <si>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</si>
  <si>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</si>
  <si>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</si>
  <si>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</si>
  <si>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</si>
  <si>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</si>
  <si>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</si>
  <si>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</si>
  <si>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</si>
  <si>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Gestionar la actualización de las tablas de retención documental para las series documentales del procedimiento único en el marco de la actuación por oferta, ajustándolas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</si>
  <si>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</si>
  <si>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</si>
  <si>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</si>
  <si>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</si>
  <si>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</si>
  <si>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</si>
  <si>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</si>
  <si>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</si>
  <si>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</si>
  <si>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</si>
  <si>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</si>
  <si>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</si>
  <si>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</si>
  <si>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</si>
  <si>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</si>
  <si>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</si>
  <si>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</si>
  <si>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</si>
  <si>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</si>
  <si>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</si>
  <si>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</si>
  <si>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</si>
  <si>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</si>
  <si>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</si>
  <si>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</si>
  <si>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</si>
  <si>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</si>
  <si>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</si>
  <si>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</si>
  <si>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</si>
  <si>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</si>
  <si>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</si>
  <si>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</si>
  <si>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</si>
  <si>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</si>
  <si>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</si>
  <si>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</si>
  <si>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</si>
  <si>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</si>
  <si>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</si>
  <si>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</si>
  <si>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</si>
  <si>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</si>
  <si>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</si>
  <si>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</si>
  <si>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</si>
  <si>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</si>
  <si>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</si>
  <si>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</si>
  <si>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</si>
  <si>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</si>
  <si>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</si>
  <si>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</si>
  <si>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</si>
  <si>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</si>
  <si>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</si>
  <si>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</si>
  <si>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</si>
  <si>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</si>
  <si>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</si>
  <si>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</si>
  <si>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</si>
  <si>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</si>
  <si>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La Contraloría General de la República, comunicó el 17/12/2020 a la Agencia el informe final de la Auditoría de cumplimiento artículada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</si>
  <si>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</si>
  <si>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</si>
  <si>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</si>
  <si>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</si>
  <si>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</si>
  <si>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</si>
  <si>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</si>
  <si>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</si>
  <si>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</si>
  <si>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</si>
  <si>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</si>
  <si>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</si>
  <si>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</si>
  <si>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</si>
  <si>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</si>
  <si>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</si>
  <si>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</si>
  <si>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 xml:space="preserve"> 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</si>
  <si>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</si>
  <si>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</si>
  <si>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</si>
  <si>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</si>
  <si>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</si>
  <si>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</si>
  <si>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</si>
  <si>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</si>
  <si>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</si>
  <si>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</si>
  <si>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</si>
  <si>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</si>
  <si>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</si>
  <si>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</si>
  <si>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</si>
  <si>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</si>
  <si>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</si>
  <si>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</si>
  <si>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</si>
  <si>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</si>
  <si>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</si>
  <si>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</si>
  <si>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</si>
  <si>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</si>
  <si>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</si>
  <si>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</si>
  <si>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</si>
  <si>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</si>
  <si>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</si>
  <si>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</si>
  <si>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</si>
  <si>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</si>
  <si>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</si>
  <si>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</si>
  <si>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</si>
  <si>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</si>
  <si>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</si>
  <si>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</si>
  <si>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</si>
  <si>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Ajustar el proyecto de ficha técnica  aclarando los conceptos propios de medición del indicador (qué significa pequeña y mediana propiedad rural, qué significa formalizar, etc).</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</si>
  <si>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</si>
  <si>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</si>
  <si>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</si>
  <si>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</si>
  <si>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</si>
  <si>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</si>
  <si>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</si>
  <si>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</si>
  <si>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</si>
  <si>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</si>
  <si>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</si>
  <si>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</si>
  <si>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</si>
  <si>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</si>
  <si>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</si>
  <si>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</si>
  <si>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</si>
  <si>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</si>
  <si>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</si>
  <si>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</si>
  <si>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</si>
  <si>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</si>
  <si>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</si>
  <si>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</si>
  <si>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</si>
  <si>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</si>
  <si>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</si>
  <si>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</si>
  <si>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</si>
  <si>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</si>
  <si>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</si>
  <si>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</si>
  <si>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</si>
  <si>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</si>
  <si>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</si>
  <si>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</si>
  <si>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</si>
  <si>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</si>
  <si>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</si>
  <si>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</si>
  <si>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</si>
  <si>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</si>
  <si>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</si>
  <si>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</si>
  <si>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</si>
  <si>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</si>
  <si>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</si>
  <si>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</si>
  <si>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</si>
  <si>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</si>
  <si>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</si>
  <si>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</si>
  <si>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</si>
  <si>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</si>
  <si>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</si>
  <si>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</si>
  <si>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</si>
  <si>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</si>
  <si>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</si>
  <si>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</si>
  <si>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</si>
  <si>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</si>
  <si>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</si>
  <si>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</si>
  <si>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</si>
  <si>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</si>
  <si>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</si>
  <si>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</si>
  <si>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</si>
  <si>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</si>
  <si>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</si>
  <si>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</si>
  <si>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</si>
  <si>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</si>
  <si>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</si>
  <si>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</si>
  <si>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</si>
  <si>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</si>
  <si>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</si>
  <si>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</si>
  <si>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</si>
  <si>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</si>
  <si>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r>
      <t xml:space="preserve">Actualización de la guía o del instructivo con la normatividad vigente para la focalización, priorización y programación municipal para el modelo de atención por oferta de la Agencia.
</t>
    </r>
    <r>
      <rPr>
        <sz val="11"/>
        <color rgb="FFFF0000"/>
        <rFont val="Arial Narrow"/>
        <family val="2"/>
      </rPr>
      <t xml:space="preserve">
</t>
    </r>
  </si>
  <si>
    <r>
      <t xml:space="preserve">Analizar la efectividad de las  reglas de validación para la captura del dato y revisar el lineamiento para el diligenciamiento del FISO. </t>
    </r>
    <r>
      <rPr>
        <sz val="11"/>
        <color rgb="FFFF0000"/>
        <rFont val="Arial Narrow"/>
        <family val="2"/>
      </rPr>
      <t xml:space="preserve">
</t>
    </r>
  </si>
  <si>
    <r>
      <rPr>
        <sz val="11"/>
        <rFont val="Arial Narrow"/>
        <family val="2"/>
      </rPr>
      <t>Realizar el levantamiento del requerimiento de mejoras al sistema de información de mejoras al sistema de información para las consultas de información sobre titulación conjunta.</t>
    </r>
    <r>
      <rPr>
        <sz val="11"/>
        <color rgb="FFFF0000"/>
        <rFont val="Arial Narrow"/>
        <family val="2"/>
      </rPr>
      <t xml:space="preserve"> </t>
    </r>
  </si>
  <si>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</si>
  <si>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</si>
  <si>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</si>
  <si>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</si>
  <si>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r>
      <rPr>
        <b/>
        <sz val="11"/>
        <rFont val="Arial Narrow"/>
        <family val="2"/>
      </rPr>
      <t xml:space="preserve">Secretaría General: </t>
    </r>
    <r>
      <rPr>
        <sz val="11"/>
        <rFont val="Arial Narrow"/>
        <family val="2"/>
      </rPr>
      <t>Atención al ciudadano</t>
    </r>
  </si>
  <si>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</si>
  <si>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</si>
  <si>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</si>
  <si>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</si>
  <si>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</si>
  <si>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</si>
  <si>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</si>
  <si>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</si>
  <si>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</si>
  <si>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</si>
  <si>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</si>
  <si>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</si>
  <si>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</si>
  <si>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</si>
  <si>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</si>
  <si>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</si>
  <si>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</si>
  <si>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</si>
  <si>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</si>
  <si>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</si>
  <si>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cumpliento de la acción hasta el proximo 28/02/2017</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</si>
  <si>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</si>
  <si>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</si>
  <si>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</si>
  <si>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</si>
  <si>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</si>
  <si>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</si>
  <si>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</si>
  <si>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ACTIVIDAD DE CARACTERIZACIÓN</t>
  </si>
  <si>
    <t>TIPIFICACIÓN PRINCIPAL</t>
  </si>
  <si>
    <t>Administración de Tierras</t>
  </si>
  <si>
    <t>Protección de territorios ancestrales de comunidades indígenas</t>
  </si>
  <si>
    <t>ADMTI-P-002 PROTECCIÓN DE TERRITORIOS ANCESTRALES DE COMUNIDADES INDÍGENAS</t>
  </si>
  <si>
    <t>Inexistencia de metas en los proyectos de inversión</t>
  </si>
  <si>
    <t>Acceso a la Propiedad de la Tierra y los Territorios</t>
  </si>
  <si>
    <t>Constitución, ampliación, saneamiento o restructuración de resguardos indígenas</t>
  </si>
  <si>
    <t>ACCTI-P-008 CONSTITUCIÓN, AMPLIACIÓN, SANEAMIENTO O REESTRUCTURACIÓN DE RESGUARDOS INDÍGENAS</t>
  </si>
  <si>
    <t>Deficiencias en el sistema de información para el seguimiento a los procesos de legalización y seguridad jurídica de los territorios indígenas</t>
  </si>
  <si>
    <r>
      <rPr>
        <b/>
        <sz val="11"/>
        <color indexed="8"/>
        <rFont val="Arial Narrow"/>
        <family val="2"/>
      </rPr>
      <t>Hallazgo 18. Articulación entre la ANT y la URT en los procesos de legalización, seguridad jurídica y restitución de derechos territoriales.</t>
    </r>
    <r>
      <rPr>
        <sz val="11"/>
        <color theme="1"/>
        <rFont val="Arial Narrow"/>
        <family val="2"/>
      </rPr>
      <t xml:space="preserve">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Narrow"/>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Narrow"/>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</si>
  <si>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Inexistencia de lineamientos sobre enfoque diferencial étnico para la realización de las visitas</t>
  </si>
  <si>
    <r>
      <rPr>
        <b/>
        <sz val="11"/>
        <color indexed="8"/>
        <rFont val="Arial Narrow"/>
        <family val="2"/>
      </rPr>
      <t>Hallazgo 2. Enfoque diferencial étnico para realización de las visitas en el proceso de Constitución, reestructuración y ampliación de resguardos indígenas.</t>
    </r>
    <r>
      <rPr>
        <sz val="11"/>
        <color theme="1"/>
        <rFont val="Arial Narrow"/>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Narrow"/>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Narrow"/>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</si>
  <si>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rPr>
        <b/>
        <sz val="11"/>
        <color indexed="8"/>
        <rFont val="Arial Narrow"/>
        <family val="2"/>
      </rPr>
      <t xml:space="preserve">Hallazgo 3. Garantía del debido proceso en el marco del procedimiento de constitución, ampliación, saneamiento o reestructuración de resguardos indígenas. </t>
    </r>
    <r>
      <rPr>
        <sz val="11"/>
        <color theme="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Narrow"/>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</si>
  <si>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t>Inexistencia de la etapa oposiciones y los recursos  en el procedimiento</t>
  </si>
  <si>
    <r>
      <rPr>
        <b/>
        <sz val="11"/>
        <color indexed="8"/>
        <rFont val="Arial Narrow"/>
        <family val="2"/>
      </rPr>
      <t xml:space="preserve">Hallazgo 4. Bienes en el Fondo de Tierras para la Reforma Rural Integral sin adjudicar. </t>
    </r>
    <r>
      <rPr>
        <sz val="11"/>
        <color indexed="8"/>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Narrow"/>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Narrow"/>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Narrow"/>
        <family val="2"/>
      </rPr>
      <t xml:space="preserve">
</t>
    </r>
  </si>
  <si>
    <r>
      <rPr>
        <b/>
        <sz val="11"/>
        <color indexed="8"/>
        <rFont val="Arial Narrow"/>
        <family val="2"/>
      </rPr>
      <t>Hallazgo 5. Estructuración de los procesos y procedimientos para la atención de las comunidades indígenas en la ANT.</t>
    </r>
    <r>
      <rPr>
        <sz val="11"/>
        <color theme="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</si>
  <si>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 xml:space="preserve">Hallazgo 6. Gestión y cumplimiento de metas del SPI. </t>
    </r>
    <r>
      <rPr>
        <sz val="11"/>
        <rFont val="Arial Narrow"/>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Narrow"/>
        <family val="2"/>
      </rPr>
      <t>Tabla 8. Metas SPI – Bases de datos ANT</t>
    </r>
  </si>
  <si>
    <t>Administración de indicadores</t>
  </si>
  <si>
    <t>Titulación colectiva a comunidades negras</t>
  </si>
  <si>
    <t>ACCTI-P-007 TITULACIÓN COLECTIVA A COMUNIDADES NEGRAS</t>
  </si>
  <si>
    <r>
      <rPr>
        <b/>
        <sz val="11"/>
        <color indexed="8"/>
        <rFont val="Arial Narrow"/>
        <family val="2"/>
      </rPr>
      <t>Hallazgo 9. Priorización y focalización para la constitución, ampliación, saneamiento o reestructuración de resguardos indígenas.</t>
    </r>
    <r>
      <rPr>
        <sz val="11"/>
        <color theme="1"/>
        <rFont val="Arial Narrow"/>
        <family val="2"/>
      </rPr>
      <t xml:space="preserve"> De conformidad con la información suministrada por la Agencia Nacional de Tierras, </t>
    </r>
    <r>
      <rPr>
        <sz val="11"/>
        <color rgb="FFFF0000"/>
        <rFont val="Arial Narrow"/>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Narrow"/>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Narrow"/>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Narrow"/>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</si>
  <si>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t xml:space="preserve">Ejecución y supervisión de contratos </t>
  </si>
  <si>
    <t>PROCEDIMIENTO y/o  POLÍTICA, MANUAL, INSTRUCTIVO</t>
  </si>
  <si>
    <t>Adquisición de predios</t>
  </si>
  <si>
    <t>ACCTI-P-010 COMPRA DIRECTA DE PREDIOS COMPRA DIRECTA DE PREDIOS</t>
  </si>
  <si>
    <t>No desembolso del subsidio proyecto productivo</t>
  </si>
  <si>
    <t>Ejecución parcial del subsidio integral</t>
  </si>
  <si>
    <t>Asignación de subsidio integral de reforma agraria SIRA</t>
  </si>
  <si>
    <t>ACCTI-P-016 MATERIALIZACIÓN DEL SUBSIDIO - ADQUISICIÓN DEL PREDIO
ACCTI-P-017 MATERIALIZACIÓN DEL SUBSIDIO - APOYO PARA CUBRIR LOS REQUERIMIENTOS FINANCIEROS DE LA IMPLEMENTACIÓN DEL PROYECTO PRODUCTIVO MODALIDADES SIT, SIDRA, SIRA</t>
  </si>
  <si>
    <t>Planificación del Ordenamiento Social de la Propiedad Rural</t>
  </si>
  <si>
    <t>Formulación plan de atención a comunidades étnicas</t>
  </si>
  <si>
    <t>POSPR-P-001 FORMULACIÓN PLAN DE ATENCIÓN A COMUNIDADES ÉTNICAS</t>
  </si>
  <si>
    <t>Desagregación y administración del presupuesto</t>
  </si>
  <si>
    <r>
      <t xml:space="preserve">Hallazgo 12. Vigencias futuras (A12)  </t>
    </r>
    <r>
      <rPr>
        <sz val="11"/>
        <color theme="1"/>
        <rFont val="Arial Narrow"/>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</si>
  <si>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Inoportunidad en la ejecución de vigencias futuras aprobadas</t>
  </si>
  <si>
    <t>Observaciones a los avances de gestión y/o cumplimiento reportados
Oficina de Control Interno
I Semestre 2021</t>
  </si>
  <si>
    <t xml:space="preserve">Formulación de estudios y documentos previos
Ejecución y supervisión de contratos 
</t>
  </si>
  <si>
    <t xml:space="preserve">Ejecución y supervisión de contratos 
</t>
  </si>
  <si>
    <t xml:space="preserve">Formulación de estudios y documentos previos
</t>
  </si>
  <si>
    <t>Sobrecostos en los servicios contratados</t>
  </si>
  <si>
    <t>Debilidades en el informe de legalización de recursos por parte del supervisor
Sobreestimación de recursos entregados en administración</t>
  </si>
  <si>
    <t>Inconsistencias en los soportes para pago del contrato
Soportes de los gastos ejecutados no cumplen con los requisitos de facturación y documentos equivalentes para soportarlos.</t>
  </si>
  <si>
    <t>Aplicación de políticas  de austeridad en el gasto</t>
  </si>
  <si>
    <t>Debilidades en la visita técnica</t>
  </si>
  <si>
    <t xml:space="preserve"> Predios no aptos</t>
  </si>
  <si>
    <r>
      <t xml:space="preserve">Hallazgo 26. Cumplimiento compromisos “Acuerdo de cooperación y licencia ambiental Proyecto Hidroeléctrico El Quimbo” (A26)  </t>
    </r>
    <r>
      <rPr>
        <sz val="11"/>
        <color theme="1"/>
        <rFont val="Arial Narrow"/>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</si>
  <si>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t>Gestión Contable</t>
  </si>
  <si>
    <r>
      <t xml:space="preserve">Hallazgo 4. Conciliación Cuentas Reciprocas (A4)  </t>
    </r>
    <r>
      <rPr>
        <sz val="11"/>
        <color theme="1"/>
        <rFont val="Arial Narrow"/>
        <family val="2"/>
      </rPr>
      <t xml:space="preserve">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 Es preciso señalar, que los reembolsos fueron consignados directamente al Tesoro Nacional.
La cuantía subestimada también concierne a consignaciones realizadas directamente al tesoro, por concepto de fotocopias y papelería, donde no se han identificado los terceros.
</t>
    </r>
    <r>
      <rPr>
        <b/>
        <sz val="11"/>
        <color indexed="8"/>
        <rFont val="Arial Narrow"/>
        <family val="2"/>
      </rPr>
      <t xml:space="preserve">
</t>
    </r>
  </si>
  <si>
    <t>Inoportunidad en el envío de los soportes de reintegros de las incapacidades de los funcionarios</t>
  </si>
  <si>
    <r>
      <t xml:space="preserve">Hallazgo 5. Conciliación Cuenta Inventarios Terrenos (A5 </t>
    </r>
    <r>
      <rPr>
        <sz val="11"/>
        <color theme="1"/>
        <rFont val="Arial Narrow"/>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</si>
  <si>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Subestimación de cuenta</t>
  </si>
  <si>
    <t>Debilidades en la conciliciación entre contabilidad y FNA</t>
  </si>
  <si>
    <r>
      <t xml:space="preserve">Hallazgo 7. Manual de Política Contable ANT (A7)  </t>
    </r>
    <r>
      <rPr>
        <sz val="11"/>
        <color theme="1"/>
        <rFont val="Arial Narrow"/>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t>
    </r>
  </si>
  <si>
    <t>Debilidades en el Manual de políticas contables</t>
  </si>
  <si>
    <r>
      <t xml:space="preserve">Hallazgo 8. Notas a los Estados Financieros (A8) </t>
    </r>
    <r>
      <rPr>
        <sz val="11"/>
        <color theme="1"/>
        <rFont val="Arial Narrow"/>
        <family val="2"/>
      </rPr>
      <t xml:space="preserve">En verificación por parte de la CGR a las Notas a los Estados Financieros, se evidenciaron las siguientes situaciones: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</si>
  <si>
    <r>
      <t xml:space="preserve">Hallazgo 9. Ejecución de reservas presupuestales constituidas en la vigencia 2017 (A9) </t>
    </r>
    <r>
      <rPr>
        <sz val="11"/>
        <color theme="1"/>
        <rFont val="Arial Narrow"/>
        <family val="2"/>
      </rPr>
      <t xml:space="preserve">Al cierre de la vigencia 2017, la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
Argumentos que obedecen a debilidades en la planeación, supervisión, seguimiento y control de los contratos, cuya no ejecución afecta negativamente el cumplimiento de los objetivos misionales de la Agencia, en detrimento del beneficio social.
</t>
    </r>
    <r>
      <rPr>
        <b/>
        <sz val="11"/>
        <color indexed="8"/>
        <rFont val="Arial Narrow"/>
        <family val="2"/>
      </rPr>
      <t xml:space="preserve">
</t>
    </r>
  </si>
  <si>
    <t>Constitución y delimitación de zonas reservas</t>
  </si>
  <si>
    <t xml:space="preserve">Apoyo Jurídico </t>
  </si>
  <si>
    <t>Asesoría jurídica</t>
  </si>
  <si>
    <t>Debilidades en la motivación de resoluciones</t>
  </si>
  <si>
    <t>Monitoreo y seguimiento a la formulación e implementación de los planes de ordenamiento social de la propiedad rural</t>
  </si>
  <si>
    <t>POSPR-P-003 MONITOREO Y SEGUIMIENTO A LA FORMULACIÓN, IMPLEMENTACIÓN Y ACTUALIZACIÓN DE LOS PLANES DE ORDENAMIENTO SOCIAL DE LA PROPIEDAD RURAL</t>
  </si>
  <si>
    <t>Administración del Fondo Nacional Agrario</t>
  </si>
  <si>
    <t>No incorporación de recursos al FNA</t>
  </si>
  <si>
    <t xml:space="preserve">Debilidades en la operatividad contable y presupuestal del FNA
</t>
  </si>
  <si>
    <t>Inconsistencias en los informes de los contratistas</t>
  </si>
  <si>
    <t>Ausencia de medios de verificación en la entrega de productos en contratos de prestación de servicios</t>
  </si>
  <si>
    <t>Incumplimiento del procedimiento establecido</t>
  </si>
  <si>
    <t>No ejecución de reservas presupuestales</t>
  </si>
  <si>
    <t>Anomalías en la compra de predios</t>
  </si>
  <si>
    <t>Articulación de los procedimientos de constitución, ampliación, saneamiento o reestructuración y el de compra directa de predios</t>
  </si>
  <si>
    <t>Desarticulación del proyecto de inversión y el plan de acción institucional</t>
  </si>
  <si>
    <t>¿Reformulada?</t>
  </si>
  <si>
    <t>No</t>
  </si>
  <si>
    <t>Si</t>
  </si>
  <si>
    <t>Auditoría Origen</t>
  </si>
  <si>
    <t>En Términos</t>
  </si>
  <si>
    <t>Rezago INCODER</t>
  </si>
  <si>
    <t>Total Hallazgos</t>
  </si>
  <si>
    <t>Total Acciones Establecidas</t>
  </si>
  <si>
    <t>% de Avance PM</t>
  </si>
  <si>
    <t>TOTALES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</si>
  <si>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</si>
  <si>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</si>
  <si>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</si>
  <si>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</si>
  <si>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Narrow"/>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</si>
  <si>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Dirección de Asuntos Étnicos
Dirección de Acceso a Tierras</t>
  </si>
  <si>
    <t>procedimiento para la constitución de cuentas por pagar y reservas presupuestales</t>
  </si>
  <si>
    <t xml:space="preserve">ADMBS-I-001, ADMBS I 002 y ADMBS P 010. </t>
  </si>
  <si>
    <t>Procedimiento Estados Financieros</t>
  </si>
  <si>
    <t>Debilidades  en la causación del  gasto /pagos</t>
  </si>
  <si>
    <t>Protocolo manejo y cierre de cuentas controladas</t>
  </si>
  <si>
    <t xml:space="preserve">Debilidades en los recursos recibidos en cuentas controladas </t>
  </si>
  <si>
    <t>instructivo de implementación de iniciativas comunitarias</t>
  </si>
  <si>
    <t>Deficiencias en la iniciativa comunitarias</t>
  </si>
  <si>
    <t>Adjudicación del Subsidio Integral de Reforma Agraria</t>
  </si>
  <si>
    <t>Debilidades en los controles asociados a la verificación de requisitos para los Subsidios</t>
  </si>
  <si>
    <t xml:space="preserve">Deficiencias  en la evaluación de  las iniciativas comunitarias </t>
  </si>
  <si>
    <t>Debilidades en la Necesidad contractual</t>
  </si>
  <si>
    <t>Destinación de bienes y servicios que no están debidamente justificados en términos de necesidad y utilidad</t>
  </si>
  <si>
    <t>Legalización sin soportes financieros detallados y soportados</t>
  </si>
  <si>
    <t>Presupuesto</t>
  </si>
  <si>
    <t>Fondo Nacional de Tierras</t>
  </si>
  <si>
    <t>Contabilidad</t>
  </si>
  <si>
    <t>Gestión Documental</t>
  </si>
  <si>
    <t>Ejecución de recursos para funcionamiento por proyectos de inversión</t>
  </si>
  <si>
    <t>Contratación</t>
  </si>
  <si>
    <t>Deficiencia en la vigilancia y control en la supervisión</t>
  </si>
  <si>
    <t>Debilidades en el cumplimiento y certificación de la jornada laboral</t>
  </si>
  <si>
    <t>Clarificación de la propiedad</t>
  </si>
  <si>
    <t>Intervención Fondo Documental</t>
  </si>
  <si>
    <t>Debilidades en el diligenciamiento del RESO</t>
  </si>
  <si>
    <t>CLASIFICACIÓN</t>
  </si>
  <si>
    <t>TIPIFICACIÓN 1</t>
  </si>
  <si>
    <t>TIPIFICACIÓN 2</t>
  </si>
  <si>
    <t>Debilidades  en los documentos que soportan los gastos que demuestren su ejecución
Desembolsos sin corroborar los soportes que acreditara el cooperante para el efecto
Incumplimientos requisitos para registro de cuentas por pagar y reserva presupuestal</t>
  </si>
  <si>
    <t>Debilidades en archivos de gestión</t>
  </si>
  <si>
    <t>Debilidades  en la causación del  gasto /pagos
Debilidades  en los documentos que soportan los gastos que demuestren su ejecución</t>
  </si>
  <si>
    <t>Inoportunidad en  informes de legalización
Información financiera no cumple con las Características Cualitativas
Soportes legalización sin el lleno de requisitos</t>
  </si>
  <si>
    <r>
      <t xml:space="preserve">Hallazgo 3. Recursos Entregados en Administración (A3)
</t>
    </r>
    <r>
      <rPr>
        <sz val="11"/>
        <color indexed="8"/>
        <rFont val="Arial Narrow"/>
        <family val="2"/>
      </rPr>
      <t xml:space="preserve">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 la Agencia aduce que no suscribe los convenios con la finalidad de entregar los recursos en administración a los cooperantes, sino que los entrega para la realización del objetivo, en calidad de aportes.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Para las legalizaciones reportadas por los supervisores de los convenios no hay formatos preestablecidos por la Agencia.
• Los informes de legalización del convenio se presentan en forma acumulada, de manera que no permiten conocer las actividades realizadas en el periodo y su valor.
</t>
    </r>
    <r>
      <rPr>
        <sz val="11"/>
        <color rgb="FFFF0000"/>
        <rFont val="Arial Narrow"/>
        <family val="2"/>
      </rPr>
      <t xml:space="preserve">• 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Narrow"/>
        <family val="2"/>
      </rPr>
      <t xml:space="preserve">
• Para los convenios 951 de 2017 - Programa de las Naciones Unidas para el Desarrollo -PNUD, 986 de 2017, 137 de 2016 y 877 de 2018 suscritos con la Organización de las Naciones Unidas -OIM y 494 de 2017 suscrito con Comitato Internazionale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la información financiera no cumple con las Características Cualitativas de la Información Financiera establecidas en el Marco Normativo para las Entidades de Gobierno, en lo referente a verificabilidad, consistencia y comprensibilidad; por inobservancia de los requisitos de los soportes que permiten la legalización de los recursos entregados en administración y que son el verdadero soporte de lo que se está pagando con los recursos públicos,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t>
    </r>
  </si>
  <si>
    <t>Inoportunidad en los reintegros de las incapacidades de los funcionarios</t>
  </si>
  <si>
    <t>Inconsistencias cuenta Inventarios Terrenos Recaudos entre contabilidad y el Fondo Nacional Agrario –FNA</t>
  </si>
  <si>
    <t>Sobreestimación de cuenta</t>
  </si>
  <si>
    <r>
      <t xml:space="preserve">Hallazgo 6. Revocatoria de actos administrativos – subsidios (A6) (D2)  </t>
    </r>
    <r>
      <rPr>
        <sz val="11"/>
        <color theme="1"/>
        <rFont val="Arial Narrow"/>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Narrow"/>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Narrow"/>
        <family val="2"/>
      </rPr>
      <t xml:space="preserve">, así: </t>
    </r>
    <r>
      <rPr>
        <sz val="11"/>
        <color rgb="FFFF0000"/>
        <rFont val="Arial Narrow"/>
        <family val="2"/>
      </rPr>
      <t>Santa Inés</t>
    </r>
    <r>
      <rPr>
        <sz val="11"/>
        <color theme="1"/>
        <rFont val="Arial Narrow"/>
        <family val="2"/>
      </rPr>
      <t xml:space="preserve"> – Vereda el Tambo Quemao – Municipio de Rionegro Departamento de Santander,</t>
    </r>
    <r>
      <rPr>
        <sz val="11"/>
        <color rgb="FFFF0000"/>
        <rFont val="Arial Narrow"/>
        <family val="2"/>
      </rPr>
      <t xml:space="preserve"> Parcela Villa Diana</t>
    </r>
    <r>
      <rPr>
        <sz val="11"/>
        <color theme="1"/>
        <rFont val="Arial Narrow"/>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Narrow"/>
        <family val="2"/>
      </rPr>
      <t>El Bado</t>
    </r>
    <r>
      <rPr>
        <sz val="11"/>
        <color theme="1"/>
        <rFont val="Arial Narrow"/>
        <family val="2"/>
      </rPr>
      <t xml:space="preserve"> - Municipio de la Unión – Departamento de Nariño matrícula 2048-27927 Y</t>
    </r>
    <r>
      <rPr>
        <sz val="11"/>
        <color rgb="FFFF0000"/>
        <rFont val="Arial Narrow"/>
        <family val="2"/>
      </rPr>
      <t xml:space="preserve"> La Esperanza y Normandía o la Calera.</t>
    </r>
    <r>
      <rPr>
        <sz val="11"/>
        <color theme="1"/>
        <rFont val="Arial Narrow"/>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Narrow"/>
        <family val="2"/>
      </rPr>
      <t xml:space="preserve">
</t>
    </r>
  </si>
  <si>
    <t xml:space="preserve">Subsidios Integrales de Desarrollo Rural - SIRA
Contabilidad </t>
  </si>
  <si>
    <t>Inoportunidad en la revocatoria de actos administrativos 
Sobreestimación de cuenta</t>
  </si>
  <si>
    <t>Debilidades en documentos del Sistema Integrado de Gestión</t>
  </si>
  <si>
    <r>
      <t xml:space="preserve">Hallazgo 10. Constitución de reservas presupuestales 2018 con aceptación de oferta (A10) (D3)  </t>
    </r>
    <r>
      <rPr>
        <sz val="11"/>
        <color theme="1"/>
        <rFont val="Arial Narrow"/>
        <family val="2"/>
      </rPr>
      <t xml:space="preserve">En verificación a las reservas presupuestales constituidas por fuerza mayor y/o caso fortuito, se observa que la ANT constituyó las siguientes reservas, las cuales no se enmarcan en el criterio “caso fortuito y/o fuerza mayor”,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t>
    </r>
  </si>
  <si>
    <t>Constitución inadecuada de reservas presupuestales</t>
  </si>
  <si>
    <t>Debilidades en reservas presupuestales</t>
  </si>
  <si>
    <r>
      <t xml:space="preserve">Hallazgo 11. Constitución de reservas presupuestales 2018 por contratos de prestación de servicios (A11) (D4)  </t>
    </r>
    <r>
      <rPr>
        <sz val="11"/>
        <color theme="1"/>
        <rFont val="Arial Narrow"/>
        <family val="2"/>
      </rPr>
      <t xml:space="preserve">En verificación a la constitución de las reservas presupuestales, se observa que la Agencia Nacional de Tierras constituyó las siguientes partidas como reservas de apropiación, las cuales no se enmarcan en el criterio de “caso fortuito y/o fuerza mayor”,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t>
    </r>
  </si>
  <si>
    <t>Debilidades en vigencias futuras</t>
  </si>
  <si>
    <r>
      <t xml:space="preserve">Hallazgo 13. Convenio de Cooperación Internacional No. 784 de 2018 - Oficina de las Naciones Unidas contra la Droga y el Delito – UNODC (A13) (D5) </t>
    </r>
    <r>
      <rPr>
        <sz val="11"/>
        <color theme="1"/>
        <rFont val="Arial Narrow"/>
        <family val="2"/>
      </rPr>
      <t xml:space="preserve">Revisada la ejecución del convenio, se detectaron las siguientes falencias:
</t>
    </r>
    <r>
      <rPr>
        <b/>
        <sz val="11"/>
        <color theme="1"/>
        <rFont val="Arial Narrow"/>
        <family val="2"/>
      </rPr>
      <t xml:space="preserve">1. </t>
    </r>
    <r>
      <rPr>
        <sz val="11"/>
        <color theme="1"/>
        <rFont val="Arial Narrow"/>
        <family val="2"/>
      </rPr>
      <t xml:space="preserve">No se evidenciaron Informes de Supervisión que evaluara ejecución detallada de los recursos financieros aportados por el contratista y la ANT.
</t>
    </r>
    <r>
      <rPr>
        <b/>
        <sz val="11"/>
        <color theme="1"/>
        <rFont val="Arial Narrow"/>
        <family val="2"/>
      </rPr>
      <t>2.</t>
    </r>
    <r>
      <rPr>
        <sz val="11"/>
        <color theme="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color theme="1"/>
        <rFont val="Arial Narrow"/>
        <family val="2"/>
      </rPr>
      <t>a.</t>
    </r>
    <r>
      <rPr>
        <sz val="11"/>
        <color theme="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color theme="1"/>
        <rFont val="Arial Narrow"/>
        <family val="2"/>
      </rPr>
      <t>b.</t>
    </r>
    <r>
      <rPr>
        <sz val="11"/>
        <color theme="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color theme="1"/>
        <rFont val="Arial Narrow"/>
        <family val="2"/>
      </rPr>
      <t xml:space="preserve">c. </t>
    </r>
    <r>
      <rPr>
        <sz val="11"/>
        <color theme="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</si>
  <si>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Contratación
Gestión Documental</t>
  </si>
  <si>
    <t>Debilidades en la información financiera detallada
Presunta inobservancia a las normas que regulan la celebración de convenios con organismos de cooperación internacional
Expediente físico incompleto</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</si>
  <si>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Expediente físico incompleto
</t>
  </si>
  <si>
    <t>Contratación
Gestión Documental</t>
  </si>
  <si>
    <r>
      <t xml:space="preserve">Hallazgo 15. Convenio Interadministrativo No. 850 de 2017 suscrito con la FAO (A15) (D7)  </t>
    </r>
    <r>
      <rPr>
        <sz val="11"/>
        <color indexed="8"/>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</si>
  <si>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rPr>
        <b/>
        <sz val="11"/>
        <color indexed="8"/>
        <rFont val="Arial Narrow"/>
        <family val="2"/>
      </rPr>
      <t xml:space="preserve">Hallazgo 16. Convenio Interadministrativo No. 875 de 2017 suscrito con la FAO (A16) (D8)  </t>
    </r>
    <r>
      <rPr>
        <sz val="11"/>
        <color theme="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</si>
  <si>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t>Justificación técnica no concuerda con el convenio suscrito
Debilidades en la información financiera detallada
Presunta inobservancia a las normas que regulan la celebración de convenios con organismos de cooperación internacional</t>
  </si>
  <si>
    <r>
      <rPr>
        <b/>
        <sz val="11"/>
        <color indexed="8"/>
        <rFont val="Arial Narrow"/>
        <family val="2"/>
      </rPr>
      <t xml:space="preserve">Hallazgo 17. Convenio Interadministrativo No. 361 de 2016 suscrito con la FAO (A17) (D9)  </t>
    </r>
    <r>
      <rPr>
        <sz val="11"/>
        <color theme="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</si>
  <si>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t>Justificación técnica no concuerda con el convenio suscrito
Debilidades en la información financiera detallada
Presunta inobservancia a las normas que regulan la celebración de convenios con organismos de cooperación internacional
Expediente documental incompleto</t>
  </si>
  <si>
    <t>Contratación
Gestión Documental</t>
  </si>
  <si>
    <r>
      <t xml:space="preserve">Hallazgo 18. Planeación contrato interadministrativo 872 de 2017 (A18) (D10)  </t>
    </r>
    <r>
      <rPr>
        <sz val="11"/>
        <color indexed="8"/>
        <rFont val="Arial Narrow"/>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t>
    </r>
    <r>
      <rPr>
        <sz val="11"/>
        <color rgb="FFFF0000"/>
        <rFont val="Arial Narrow"/>
        <family val="2"/>
      </rPr>
      <t>Estos recursos, al ser originados en una reserva presupuestal no pudieron ser apropiados nuevamente.</t>
    </r>
    <r>
      <rPr>
        <sz val="11"/>
        <color indexed="8"/>
        <rFont val="Arial Narrow"/>
        <family val="2"/>
      </rPr>
      <t xml:space="preserv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t>
    </r>
  </si>
  <si>
    <t>Contratación
Presupuesto</t>
  </si>
  <si>
    <t>Presunto incumplimiento contractual
No ejecución de reserva presupuestal</t>
  </si>
  <si>
    <r>
      <t xml:space="preserve">Hallazgo 19. Sobrecosto contrato interadministrativo 872 de 2017, con COLVATEL (A19) (IP-1) (D11)  </t>
    </r>
    <r>
      <rPr>
        <sz val="11"/>
        <color theme="1"/>
        <rFont val="Arial Narrow"/>
        <family val="2"/>
      </rPr>
      <t>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t>
    </r>
  </si>
  <si>
    <r>
      <t xml:space="preserve">Hallazgo No. 20 - Desistimiento incumplimiento contrato interadministrativo 872 de 2017 COLVATEL (A20) (D12) (P1) </t>
    </r>
    <r>
      <rPr>
        <sz val="11"/>
        <color theme="1"/>
        <rFont val="Arial Narrow"/>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t>
    </r>
  </si>
  <si>
    <t>Debilidades en la liquidación contractual</t>
  </si>
  <si>
    <t>Contratación
Gestión Documental</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</si>
  <si>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</si>
  <si>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r>
      <t xml:space="preserve">Hallazgo 24. Austeridad en el gasto en la ANT (A24) (D15)  </t>
    </r>
    <r>
      <rPr>
        <sz val="11"/>
        <color theme="1"/>
        <rFont val="Arial Narrow"/>
        <family val="2"/>
      </rPr>
      <t xml:space="preserve">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t>
    </r>
  </si>
  <si>
    <r>
      <t xml:space="preserve">Hallazgo 25. Adquisición de predios sin disponibilidad de recurso hídrico (A25)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area 55, Folio de matricula 202-35761, Titular de derecho real de dominio a favor del INCODER ANOTACIÓN: Nro. 14 Fecha: 23-09-2015, valor de compra $537.010.300
2. Predio El Dindal, Municipio Agrado, area 91, Folio de matricula 202-30943, Titular de derecho real de dominio a favor del INCODER ANOTACIÓN: Nro. 13 Fecha: 23-07-2015, valor de compra $679.729.800
3. Predio La Mesa del Pedernal, Municipio Agrado, area 236.88, Folio de matricula202 – 34095, Titular de derecho real de dominio a favor del INCODER ANOTACIÓN: Nro. 13 Fecha: 05-08-2015, valor de compra $1.633.454.150
4. Predio La Pradera, Municipio Paicol, area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</si>
  <si>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t xml:space="preserve">Inexistencia de apropiación presupuestal </t>
  </si>
  <si>
    <r>
      <t xml:space="preserve">Hallazgo 27. Contratos de prestación de servicios profesionales 948 de 2018 y 031 de 2019 (A27) (F3) (D17) </t>
    </r>
    <r>
      <rPr>
        <sz val="11"/>
        <color indexed="8"/>
        <rFont val="Arial Narrow"/>
        <family val="2"/>
      </rPr>
      <t xml:space="preserve">La ANT suscribió el contrato de prestación de servicios profesionales 948 de 2018 con el señor Francisco Rodríguez García identificado con Cedula de Ciudadanía 19.440.166 de Fusagasugá, el aludido contrato tenía por objeto: Prestar sus servicios profesionales a la Agencia Nacional de Tierras en materia de medios de comunicación, imagen institucional, comunicación estratégica de acuerdo con los lineamientos de política trazadas por el Gobierno Nacional. El cual se ejecutó del 5 de octubre de 2018 al 31 de diciembre del mismo año.
Verificada la información publicada en SECOP, se identificó que el valor pactado para el contrato fue por $44.779.188 para ser ejecutado en 4 pagos. 
En cuanto a formación académica y experiencia profesional se acreditó de la siguiente forma:
• Título como Tecnólogo en Periodismo, único documento que acredita formación académica.
• Certificación de ACODAL que indica “Que el Señor FRANCISCO RODRÍGUEZ GARCÍA identificado con C.C.19.440.166 ha prestado servicios profesionales a nuestra entidad en las áreas de comunicación estratégica, gestión de la información, relacionamiento estratégico, desarrollo de contenidos y administración de medios digitales, así como redes sociales, desde el 1 de marzo del año 2016 y hasta el 28 de septiembre de 2018, a través de contratos de prestación de servicios”
De igual forma, se identifica que en el RUT aportado, figura como única actividad económica la CIIU 7020 “Actividades inmobiliarias realizadas a cambio de una retribución o por contrata.”
Sin embargo, 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 como se relaciona a continuación:
Honorarios 948 de 2018           Valor pagado Tabla honorarios 2018     Categoría II Nivel 5*         Diferencia
Pago 1 correspondiente al mes de octubre de 2018        $14.926.396         $2.788.496                $12.137.900
Pago 2 correspondiente al mes de noviembre de 2018   $14.926.396       $3.217.495                 $11.708.901
Pago 3 y 4 correspondiente al mes de diciembre de 2018  $14.926.396    $3.217.495                 $11.708.901
Total $44.779.188 $9.223.486 $35.555.702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t>
    </r>
  </si>
  <si>
    <t xml:space="preserve">Contratos de prestación de servicios, pactando honorarios sin el  lleno de los requisitos legales. </t>
  </si>
  <si>
    <r>
      <t xml:space="preserve">Hallazgo 28. Predio Yarumal, ubicado en Turbo, Antioquia.  </t>
    </r>
    <r>
      <rPr>
        <sz val="11"/>
        <color indexed="8"/>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Narrow"/>
        <family val="2"/>
      </rPr>
      <t xml:space="preserve">
</t>
    </r>
    <r>
      <rPr>
        <sz val="11"/>
        <color indexed="8"/>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</si>
  <si>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t xml:space="preserve">Hallazgo 29. Predio “Mediecito La Selva – Cauca” (A29) (D19)  </t>
    </r>
    <r>
      <rPr>
        <sz val="11"/>
        <color theme="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</si>
  <si>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t>Subsidio integral de reforma agraria SIRA</t>
  </si>
  <si>
    <t>Comisión Nacional de Territorios Indígenas – CNTI</t>
  </si>
  <si>
    <t>Plan de atención a comunidades étnicas</t>
  </si>
  <si>
    <t>No concertación del proyecto de inversión con CNTI</t>
  </si>
  <si>
    <t>Sistema Integrado de Tierras –SIT</t>
  </si>
  <si>
    <t>Calidad de los datos del  SIT- RESO</t>
  </si>
  <si>
    <t xml:space="preserve">Deficiencias en la atención de solicitudes de constitución de ZRC
Deficiencias en los planes de desarrollo sostenible </t>
  </si>
  <si>
    <t>Zonas de Reservas Campesina - ZRC</t>
  </si>
  <si>
    <t>Actos administrativos</t>
  </si>
  <si>
    <t>Demora en el inicio de la fase de implementación</t>
  </si>
  <si>
    <t>Solicitudes sin expedición de resoluciones de protección jurídica</t>
  </si>
  <si>
    <t>Baja adjudicación de predios del FNT</t>
  </si>
  <si>
    <t>Acceso a la Propiedad de la Tierra y los Territorios
Direccionamiento Estratégico</t>
  </si>
  <si>
    <t>Constitución, ampliación, saneamiento o restructuración de resguardos indígenas
Administración de indicadores</t>
  </si>
  <si>
    <t>ACCTI-P-008 CONSTITUCIÓN, AMPLIACIÓN, SANEAMIENTO O REESTRUCTURACIÓN DE RESGUARDOS INDÍGENAS
DEST-P-007 GESTIÓN DE INDICADORES ANT</t>
  </si>
  <si>
    <t xml:space="preserve">Inexistencia de metas en los proyectos de inversión
</t>
  </si>
  <si>
    <t>Plan de titulación colectiva</t>
  </si>
  <si>
    <t>Inexistencia del plan titulación colectiva</t>
  </si>
  <si>
    <t>Debilidades criterios de priorización para la atención de las solicitudes  de constitución, ampliación, saneamiento o reestructuración de resguardos indígenas</t>
  </si>
  <si>
    <t>Ausencia de lineamientos para la clarificación y reestructuración de los resguardos de origen colonial o republicano</t>
  </si>
  <si>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Narrow"/>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Narrow"/>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</si>
  <si>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Interoperabilidad con entidades</t>
  </si>
  <si>
    <t>Debilidades en la articulación entre la ANT y la URT en los procesos de legalización, seguridad jurídica y restitución de derechos territoriales</t>
  </si>
  <si>
    <t>Legalización sin soportes financieros detallados y soportados
Inexistencia de ejecución del convenio</t>
  </si>
  <si>
    <t>Debilidades en el ingreso de predios al FNT</t>
  </si>
  <si>
    <t>No ingreso de predios procedentes de revocatorias de subsidio integral
Predios ingresados con valor 0</t>
  </si>
  <si>
    <t>Predios ingresados con valor 0</t>
  </si>
  <si>
    <t>Subsidio Integral de Reforma Agraria - SIRA
Fondo Nacional de Tierras</t>
  </si>
  <si>
    <t>Acceso a la Propiedad de la Tierra y los Territorios
Administración de Tierras</t>
  </si>
  <si>
    <t>Asignación Subsidio Integral de Reforma Agraria - SIRA
Administración del Fondo Nacional Agrario</t>
  </si>
  <si>
    <t>Estados Financieros</t>
  </si>
  <si>
    <t>Debilidades de control y seguimiento en la elaboración de las notas</t>
  </si>
  <si>
    <t>Predios sin titularidad de la ANT</t>
  </si>
  <si>
    <t>Debilidades en la aplicación del Principio de especialización presupuestal</t>
  </si>
  <si>
    <t>Debilidades en la formulación de estudios y documentos previos</t>
  </si>
  <si>
    <t xml:space="preserve">Debilidades en la formulación de  estudios y documentos  previos
Debilidades en reservas presupuestales
</t>
  </si>
  <si>
    <t>Debilidades en la formulación de  estudios y documentos  previos</t>
  </si>
  <si>
    <t>Cambio de tipo de convenio</t>
  </si>
  <si>
    <t>Inoportunidad en la publicación del otrosí</t>
  </si>
  <si>
    <t>No publicación del proceso contractual</t>
  </si>
  <si>
    <t>Debilidades en la publicación de la actividad contractual en el SECOP</t>
  </si>
  <si>
    <t xml:space="preserve">Omisión de los contratistas en el cumplimiento de las obligaciones del clausulado contractual
</t>
  </si>
  <si>
    <t>Debilidades en la formulación de  estudios y documentos  previos
Deficiencia en la vigilancia y control en la supervisión</t>
  </si>
  <si>
    <t xml:space="preserve">Deficiencia en la vigilancia y control en la supervisión
</t>
  </si>
  <si>
    <r>
      <t xml:space="preserve">Deficiencia en la vigilancia y control en la supervisión
</t>
    </r>
    <r>
      <rPr>
        <sz val="11"/>
        <color rgb="FFFF0000"/>
        <rFont val="Arial Narrow"/>
        <family val="2"/>
      </rPr>
      <t>Saldo en cuenta</t>
    </r>
  </si>
  <si>
    <t>Debilidades en la formulación de documentos y estudios previos</t>
  </si>
  <si>
    <t>Inadecuado clausulado del convenio</t>
  </si>
  <si>
    <t>Deficiencia en la vigilancia y control en la supervisión
Debilidades en la formulación de estudios y documentos previos</t>
  </si>
  <si>
    <t>Deficiencia en la vigilancia y control en la supervisión
Debilidades en la formulación de  estudios y documentos  previos
Debilidades en la conformación de los archivos de gestión</t>
  </si>
  <si>
    <t>Debilidades en la formulación de  estudios y documentos  previos
Deficiencia en la vigilancia y control en la supervisión
Debilidades en la conformación de los archivos de gestión</t>
  </si>
  <si>
    <t>Deficiencia en la vigilancia y control en la supervisión
Debilidades en la conformación de los archivos de gestión</t>
  </si>
  <si>
    <t>Deficiencia en la vigilancia y control en la supervisión
Debilidades en la conformación de los archivos de gestión</t>
  </si>
  <si>
    <t>Gestión Documental
Correspondencia</t>
  </si>
  <si>
    <t>Ausencia de hoja de control del expediente
Comunicaciones sin control de ingreso a la ANT (radicado ORFEO)</t>
  </si>
  <si>
    <t>Debilidades en la conformación de los archivos de gestión
Debilidades en la radicación de comunicaciones de entrada</t>
  </si>
  <si>
    <t>Debilidades en la recuperación de cartera de recursos propios</t>
  </si>
  <si>
    <t>Debilidades en los contratos de arrendamiento</t>
  </si>
  <si>
    <t>Arriendos sin ajustar al valor real del predios
Inoportunidad en la celebración de contratos de arrendamiento</t>
  </si>
  <si>
    <t>Administración del talento humano</t>
  </si>
  <si>
    <t xml:space="preserve">GTHU-P-008 VINCULACIÓN DEL PERSONAL
GTHU-P-004 CONTROL DEL CUMPLIMIENTO DE LA JORNADA LABORAL Y HORARIO DE
TRABAJO </t>
  </si>
  <si>
    <t>Administración de Bienes y Servicios</t>
  </si>
  <si>
    <t>Administración de bienes y servicios generales para el funcionamiento de la entidad</t>
  </si>
  <si>
    <t>Adecuación Inmuebles</t>
  </si>
  <si>
    <t>Sentencia T- 488 de 2014</t>
  </si>
  <si>
    <t>Insuficiente avance en los procesos de clarificación y recuperación</t>
  </si>
  <si>
    <t>Administración de baldíos</t>
  </si>
  <si>
    <t>Apertura de folio de matrícula inmobiliaria</t>
  </si>
  <si>
    <t>Inoportunidad en la apertura de folio de matricula inmobiliaria</t>
  </si>
  <si>
    <t>Debilidades en la intervención fondo documental</t>
  </si>
  <si>
    <t>Sentencia T-488 de 2014</t>
  </si>
  <si>
    <t>Procesos Agrarios</t>
  </si>
  <si>
    <t>Demora de los procesos agrarios en relación con los predios baldíos</t>
  </si>
  <si>
    <t>Predios baldíos deslindados sin reglamentación de uso y manejo de sabanas y playones comunales</t>
  </si>
  <si>
    <t>Debilidades en la recuperación material de baldíos  indebidamente ocupados</t>
  </si>
  <si>
    <t xml:space="preserve">Administración de predios baldíos </t>
  </si>
  <si>
    <t>No disponibilidad de soportes de las actuaciones de los contratos y la supervisión de los mismos</t>
  </si>
  <si>
    <t>Deslinde de tierras</t>
  </si>
  <si>
    <t>Inoportunidad en la gestión de las Sabanas Comunales de Miramar de Guanapalo</t>
  </si>
  <si>
    <t>Sabanas Comunales de La Vega Arriba</t>
  </si>
  <si>
    <t>Hacienda Arroyo grande, Cartagena de Indias</t>
  </si>
  <si>
    <t>No acumulación de procesos predios  Juan Acosta</t>
  </si>
  <si>
    <t>Adjudicación de baldíos</t>
  </si>
  <si>
    <t>Debilidades en el proceso de adjudicación de baldíos</t>
  </si>
  <si>
    <t>Carencia de lineamientos para el cierre administrativo de un proceso
Carencia de lineamientos para predios que no se encuentran en municipios focalizados</t>
  </si>
  <si>
    <t>Debilidades en la articulación de la ANT con IGAC y la SNR</t>
  </si>
  <si>
    <t>Inoportunidad en la revocatoria de actos administrativos 
Debilidades en el ingreso de predios al FNT</t>
  </si>
  <si>
    <t xml:space="preserve">
Predios sin ingreso provenientes de revocatorias</t>
  </si>
  <si>
    <t>Debilidades en la información financiera detallada</t>
  </si>
  <si>
    <t>Debilidades en la información financiera detallada
Rendimientos financieros sin reportar</t>
  </si>
  <si>
    <t>Debilidades en el modulo de administración de predios baldíos</t>
  </si>
  <si>
    <t>Debilidades en la conformación del inventario de baldíos</t>
  </si>
  <si>
    <r>
      <rPr>
        <b/>
        <sz val="11"/>
        <rFont val="Arial Narrow"/>
        <family val="2"/>
      </rPr>
      <t xml:space="preserve">Hallazgo 4. Inventario del Fondo de Tierras para la reforma rural Integral a junio 30 de 2020  </t>
    </r>
    <r>
      <rPr>
        <sz val="1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Narrow"/>
        <family val="2"/>
      </rPr>
      <t>Tabla 18.  Conciliación Inventario de Bienes del Fondo de Tierras vs Contabilidad</t>
    </r>
    <r>
      <rPr>
        <sz val="1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</si>
  <si>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1"/>
        <rFont val="Arial Narrow"/>
        <family val="2"/>
      </rPr>
      <t xml:space="preserve">Hallazgo 1. Identificación de beneficiarios del Fondo de Tierras para la Reforma Rural Integral  </t>
    </r>
    <r>
      <rPr>
        <sz val="1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</si>
  <si>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t>Debilidades en la identificación de beneficiarios del fondo</t>
  </si>
  <si>
    <r>
      <rPr>
        <b/>
        <sz val="11"/>
        <rFont val="Arial Narrow"/>
        <family val="2"/>
      </rPr>
      <t xml:space="preserve">Hallazgo 2. Entrega de tierras conforme al Plan Marco de Implementación -PMI- </t>
    </r>
    <r>
      <rPr>
        <sz val="1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</si>
  <si>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t>Baja gestión en la entrega de predios del fondo</t>
  </si>
  <si>
    <t>Predios sin reporte de folio de matrícula inmobiliaria.</t>
  </si>
  <si>
    <r>
      <rPr>
        <b/>
        <sz val="11"/>
        <rFont val="Arial Narrow"/>
        <family val="2"/>
      </rPr>
      <t xml:space="preserve">Hallazgos 5. Recursos Monetarios del Fondo Nacional de Tierras </t>
    </r>
    <r>
      <rPr>
        <sz val="11"/>
        <rFont val="Arial Narrow"/>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</si>
  <si>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rFont val="Arial Narrow"/>
        <family val="2"/>
      </rPr>
      <t xml:space="preserve">Hallazgo 6. Criterios de priorización para la elaboración e implementación de los POSPR  </t>
    </r>
    <r>
      <rPr>
        <sz val="11"/>
        <rFont val="Arial Narrow"/>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</si>
  <si>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t>Falta de documentación de los criterios de priorización para la elaboración e implementación de los POSPR</t>
  </si>
  <si>
    <t>Inexistencia de lineamientos sobre enfoque diferencial en el modelo de atención por oferta</t>
  </si>
  <si>
    <r>
      <rPr>
        <b/>
        <sz val="11"/>
        <rFont val="Arial Narrow"/>
        <family val="2"/>
      </rPr>
      <t>Hallazgo 10. Enfoque de género en el POSPR – Ovejas - Sucre</t>
    </r>
    <r>
      <rPr>
        <sz val="11"/>
        <rFont val="Arial Narrow"/>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</si>
  <si>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rFont val="Arial Narrow"/>
        <family val="2"/>
      </rPr>
      <t xml:space="preserve">Hallazgo 12. Informes de seguimiento en el POSPR de Ovejas. </t>
    </r>
    <r>
      <rPr>
        <sz val="11"/>
        <rFont val="Arial Narrow"/>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</si>
  <si>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rFont val="Arial Narrow"/>
        <family val="2"/>
      </rPr>
      <t xml:space="preserve">Hallazgo 17. Documento preliminar de análisis predial para dar apertura al expediente  </t>
    </r>
    <r>
      <rPr>
        <sz val="11"/>
        <rFont val="Arial Narrow"/>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</si>
  <si>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Narrow"/>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Narrow"/>
        <family val="2"/>
      </rPr>
      <t xml:space="preserve">
</t>
    </r>
    <r>
      <rPr>
        <sz val="11"/>
        <color rgb="FFFF0000"/>
        <rFont val="Arial Narrow"/>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Narrow"/>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</si>
  <si>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Inexistencia de enfoque de genero en la estructuración de los POSPR</t>
  </si>
  <si>
    <t>Desactualización del cronograma de intervención</t>
  </si>
  <si>
    <t>Debilidades en el esquema de seguimiento y evaluación del POSPR</t>
  </si>
  <si>
    <t>No implementación del modulo étnico en RESO</t>
  </si>
  <si>
    <t>Ausencia  de estructuración  y aprobación del FISO</t>
  </si>
  <si>
    <t>Debilidades en la valoración y puntuación del trámite del RESO</t>
  </si>
  <si>
    <t>Registro de Sujetos de Ordenamiento - RESO</t>
  </si>
  <si>
    <r>
      <rPr>
        <b/>
        <sz val="11"/>
        <rFont val="Arial Narrow"/>
        <family val="2"/>
      </rPr>
      <t xml:space="preserve">Hallazgo 17. Documento preliminar de análisis predial para dar apertura al expediente  </t>
    </r>
    <r>
      <rPr>
        <sz val="11"/>
        <rFont val="Arial Narrow"/>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</si>
  <si>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t>Acceso a la información</t>
  </si>
  <si>
    <r>
      <rPr>
        <b/>
        <sz val="11"/>
        <rFont val="Arial Narrow"/>
        <family val="2"/>
      </rPr>
      <t>Hallazgo 16.  Mecanismo masivo nacional de publicación del RESO,</t>
    </r>
    <r>
      <rPr>
        <sz val="11"/>
        <rFont val="Arial Narrow"/>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</si>
  <si>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t>Inexistencia del mecanismo de publicación en la página web</t>
  </si>
  <si>
    <r>
      <rPr>
        <b/>
        <sz val="11"/>
        <rFont val="Arial Narrow"/>
        <family val="2"/>
      </rPr>
      <t xml:space="preserve">Hallazgo 18. Vocación Productiva de los Predios - POSPR Ovejas-Sucre </t>
    </r>
    <r>
      <rPr>
        <sz val="11"/>
        <rFont val="Arial Narrow"/>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</si>
  <si>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t>Ausencia de  información sobre las condiciones técnicas y ambientales de los predios para el desarrollo de actividades productivas</t>
  </si>
  <si>
    <t>Debilidades en la formulación de POSPR</t>
  </si>
  <si>
    <t>Formulación de Planes de Ordenamiento Social de la Propiedad Rural - POSPR</t>
  </si>
  <si>
    <r>
      <rPr>
        <b/>
        <sz val="11"/>
        <rFont val="Arial Narrow"/>
        <family val="2"/>
      </rPr>
      <t xml:space="preserve">Hallazgo 19. Acciones para la constitución de reglamentos de playones comunales en el POSPR de Ovejas (Sucre) </t>
    </r>
    <r>
      <rPr>
        <sz val="11"/>
        <rFont val="Arial Narrow"/>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</si>
  <si>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t xml:space="preserve">Debilidades para la constitución de reglamentos de playones comunales en el POSPR </t>
  </si>
  <si>
    <r>
      <rPr>
        <b/>
        <sz val="11"/>
        <rFont val="Arial Narrow"/>
        <family val="2"/>
      </rPr>
      <t>Hallazgo 20. Plan de Mejoramiento- Hallazgo 2.3.4. Mora – desfase- en Inicio de la fase de implementación de los POSPR (ANT)</t>
    </r>
    <r>
      <rPr>
        <sz val="11"/>
        <rFont val="Arial Narrow"/>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</si>
  <si>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21. Plan de Mejoramiento Hallazgo 2.5.1 Creación e incorporación de recursos monetarios del fondo para la reforma rural integral.  </t>
    </r>
    <r>
      <rPr>
        <sz val="1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</si>
  <si>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t>No establecimiento de acciones de mejora</t>
  </si>
  <si>
    <t>Gestión de Planes de mejoramiento</t>
  </si>
  <si>
    <t>Ausencia del enfoque de genero en la planeación</t>
  </si>
  <si>
    <t>Objetivos de Desarrollo Social - ODS</t>
  </si>
  <si>
    <t>Ausencia del enfoque de genero en la planeación de los indicadores</t>
  </si>
  <si>
    <t xml:space="preserve">No se encuentra alineado con el indicador del marco de indicadores mundiales establecidos por Naciones Unidas
Inexistencia  de ficha técnica adoptada
</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</si>
  <si>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</si>
  <si>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</si>
  <si>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</si>
  <si>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</si>
  <si>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</si>
  <si>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</si>
  <si>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Debilidades en la comunicación externa</t>
  </si>
  <si>
    <t>Acceso a la Información</t>
  </si>
  <si>
    <t>Inoportunidad en la publicación de información en el portal web ODS</t>
  </si>
  <si>
    <t>Gestión indicadores</t>
  </si>
  <si>
    <t>Autoridades ambientales</t>
  </si>
  <si>
    <t>Debilidades en  el reporte de indicadores ODS</t>
  </si>
  <si>
    <t>Debilidades  en los soportes del gasto que demuestren su ejecución</t>
  </si>
  <si>
    <t>Debilidades en el registro de inventario Fondo Tierras</t>
  </si>
  <si>
    <t>Debilidades en el registro delos recursos entregados en administración</t>
  </si>
  <si>
    <t>Debilidades en la constitución de reservas presupuéstales y cuentas por pagar</t>
  </si>
  <si>
    <t>Debilidades acompañamiento y supervisión al proyecto productivo de la iniciativa comunitaria.</t>
  </si>
  <si>
    <t>Inexistencia de  información financiera detallada
Ausencia de informes formales de supervisión técnica y financiera
Expediente documental incompleto</t>
  </si>
  <si>
    <t>Planes de Ordenamiento Social  de la Propiedad Rural - POSPR</t>
  </si>
  <si>
    <t>Constitución, ampliación, saneamiento o restructuración de resguardos indígenas
Gestión de indicadores</t>
  </si>
  <si>
    <t>Bajo nivel de cumplimiento de las metas e indicadores
Inconsistencias en el reporte de indicadores  en el Sistema de Seguimiento de Proyectos de Inversión (SPI)</t>
  </si>
  <si>
    <t>Comunicación Interinstitucional</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</si>
  <si>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</si>
  <si>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Inoportunidad en los tiempos establecidos para la adquisición de predios (resguardo indígena)</t>
  </si>
  <si>
    <t>Inconsistencias en los soportes para el pago del contrato</t>
  </si>
  <si>
    <t>Debilidades en el acceso y accesibilidad a personas con discapacidad.</t>
  </si>
  <si>
    <t>Insuficiente en la depuración del fondo acumulado</t>
  </si>
  <si>
    <t>Gestión Indicadores</t>
  </si>
  <si>
    <t>Inconsistencias en el reporte de indicadores  en el  Sistema Unificado de Inversiones y Finanzas Públicas - SUIF</t>
  </si>
  <si>
    <t>Insuficiencia en la depuración del fondo acumulado de titulación de baldíos persona natural</t>
  </si>
  <si>
    <t>Retrasos en resolución de procesos de deslinde</t>
  </si>
  <si>
    <t>Inconsistencias en el polígono de Sabanas Comunales La Esmeralda</t>
  </si>
  <si>
    <t>Retrasos en resolución de procesos de clarificación de la propiedad</t>
  </si>
  <si>
    <t>Inconsistencias en la resolución de procesos de deslinde</t>
  </si>
  <si>
    <t>Error en la identificación del predio baldío a recuperar 
Sabana Comunal San José Valledupar</t>
  </si>
  <si>
    <t>Omisión ordenar el seguimiento a la adjudicación
Inoportunidad en la remisión de la copia de lo actuado a la ADR para la implementación o mejora de proyectos productivos</t>
  </si>
  <si>
    <t>Interoperabilidad institucional</t>
  </si>
  <si>
    <t>Ingreso de predios con valor 0
Inconsistencias en la información entre contabilidad y el FNT</t>
  </si>
  <si>
    <t>Inoportunidad en el diligenciamiento del RESO en la implementación del POSPR</t>
  </si>
  <si>
    <r>
      <t xml:space="preserve">Ingreso de predios con valor 0
</t>
    </r>
    <r>
      <rPr>
        <sz val="11"/>
        <color rgb="FFFF0000"/>
        <rFont val="Arial Narrow"/>
        <family val="2"/>
      </rPr>
      <t>Inconsistencias en la información entre contabilidad y el FNT</t>
    </r>
    <r>
      <rPr>
        <sz val="11"/>
        <color theme="1"/>
        <rFont val="Arial Narrow"/>
        <family val="2"/>
      </rPr>
      <t xml:space="preserve">
</t>
    </r>
  </si>
  <si>
    <t>Demora en la etapa de implementación del POSPR</t>
  </si>
  <si>
    <t>Inconsistencias en el tablero de control</t>
  </si>
  <si>
    <t>Inexistencia de lineamiento del contenido mínimo del expediente</t>
  </si>
  <si>
    <t>Debilidades en la  fase de formulación, ejecución y evaluación de los POSPR</t>
  </si>
  <si>
    <t>Indicador no se encuentra estandarizado al Plan Nacional de Desarrollo</t>
  </si>
  <si>
    <t>Ausencia del reporte de indicador 1,4 hectáreas de pequeña y medina propiedad rural formalizadas - Objetivos ODS</t>
  </si>
  <si>
    <t>Inconsistencias en el reporte de indicadores  las plataformas SINERGIA, SIIPO y ODS</t>
  </si>
  <si>
    <t>Debilidades en la articulación interinstitucional</t>
  </si>
  <si>
    <t>Nuevas Acciones</t>
  </si>
  <si>
    <t>AME-563
AME-564</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</si>
  <si>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31/08/2020.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</si>
  <si>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AME-412
AME-413
AME-414</t>
  </si>
  <si>
    <t>AME-415
AME-416
AME-417
AME-418
AME-419</t>
  </si>
  <si>
    <t>AME-420
AME-421</t>
  </si>
  <si>
    <t>AME-425
AME-426
AME-427
AME-428</t>
  </si>
  <si>
    <t>AME-429
AME-430</t>
  </si>
  <si>
    <t>AME-452
AME-453</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</si>
  <si>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</si>
  <si>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</si>
  <si>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</si>
  <si>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</si>
  <si>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</si>
  <si>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</si>
  <si>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</si>
  <si>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</si>
  <si>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</si>
  <si>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</si>
  <si>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Concialición</t>
  </si>
  <si>
    <t>AME-600</t>
  </si>
  <si>
    <t>AME-601</t>
  </si>
  <si>
    <t>AME-600
AME-601</t>
  </si>
  <si>
    <t>Contratación
Contabilidad</t>
  </si>
  <si>
    <t>Debilidades en la supervisión contractual
Debilidades  en los documentos que soportan los gastos que demuestren la ejecución del convenio</t>
  </si>
  <si>
    <t xml:space="preserve">Debilidades en la supervisión del convenio
Desembolsos sin corroborar los soportes para el cumplimiento del convenio
Incumplimientos requisitos para registro de cuentas por pagar y reserva presupuestal
</t>
  </si>
  <si>
    <t>Debilidades en la supervisión contractual
Debilidades  en los documentos que soportan los gastos que demuestren la ejecucióndel contrato</t>
  </si>
  <si>
    <t xml:space="preserve">Debilidades en la conciliación y comunicación entre las diependencias responsables de la adquisición de predios y contabilidad. </t>
  </si>
  <si>
    <t>Debilidades en la  conciliación y comunicación entre las dependencias técnicas y financiera
Debilidades en losprincipios contables por no registro contable delas operaciones relacionadas en las actas de liquidación. Incoder</t>
  </si>
  <si>
    <t>Debilidades en los seguimientos a los productos enfocadosa losproyectos de inversion.
Debilidades en la ejecución de la cadena valor de los proyectos de inversion con ejecuciones de gastos de funcionamiento y gastos administrativos.</t>
  </si>
  <si>
    <t>Debilidades en la aplicación de  la ley orgánica de presupuesto. 
Debilidades en los seguimientos a los productos enfocadosa losproyectos de inversion.
Debilidades en la ejecución de la cadena valor de los proyectos de inversion</t>
  </si>
  <si>
    <t xml:space="preserve">Debilidades en el sistema SIIF Nación al no permitir realizar cuentas por pagar en el periodo transición </t>
  </si>
  <si>
    <t xml:space="preserve">Debilidades y deficiencias en la planeación y ejecución presupuestal, por no verificar los requisitos para generar los compromisos
Debilidades en el control de las cuentas por pagar generadas presupuestalmente con causación contable. </t>
  </si>
  <si>
    <t>Debilidades en el desarrollo del instructivo de las iniciativas para garantizar en términos de transparencia la mejor opción .</t>
  </si>
  <si>
    <t xml:space="preserve">Debilidades en la operatividad contable y presupuestal del FNT
</t>
  </si>
  <si>
    <t>Predios ingresados con valor cero</t>
  </si>
  <si>
    <t>Administración de predios baldíos</t>
  </si>
  <si>
    <t xml:space="preserve">Inoportunidad en la celebración de contratos de arriendamiento </t>
  </si>
  <si>
    <t>Inexistencia de pólizas o expedición tardía de pólizas</t>
  </si>
  <si>
    <t>Debilidades en el seguimiento a las obligaciones de los contratos de arrendamiento</t>
  </si>
  <si>
    <t>Constitución de cuentas por pagar sin el cumplimiento de los requisitos</t>
  </si>
  <si>
    <t>Ausencia de conciliación de la información fiannciera 
Debilidades en la documentación de los controles establecidos para la gestión de pagos.</t>
  </si>
  <si>
    <t>Debilidad en los controles para la expedición de los Registros Presupuestale</t>
  </si>
  <si>
    <t>Inconsistencia en la cadena devalor por la utilización de recursos de inversión  para apoyar la gestión administrativo y de funcionamiento</t>
  </si>
  <si>
    <t>Incumplimiento de las clausualas de los convenios, por no presentar informes técnicos al Comité Operativo</t>
  </si>
  <si>
    <t>Incumplimiento de las clausualas de los convenios, por no realizar comites al  Operativo de conformidad con lo establecido en el convenio</t>
  </si>
  <si>
    <t>Celebración de convenio con un regimen juridico que no es aplicable (normas y reglamentos del organismo internacinal.</t>
  </si>
  <si>
    <t xml:space="preserve">Perdida de control en la administración y ejecución de recursos públicos </t>
  </si>
  <si>
    <t>Presupuesto
Contabilidad</t>
  </si>
  <si>
    <t xml:space="preserve">Contratación
Contabilidad </t>
  </si>
  <si>
    <t>Debilidades y deficiencias en la planeación y ejecución presupuestal</t>
  </si>
  <si>
    <t>Debilidad en los mecanismos de control en los contratos de arrendamiento</t>
  </si>
  <si>
    <t>Debilidades en la constitución de cuentas por pagar</t>
  </si>
  <si>
    <t xml:space="preserve">Debilidades y deficiencias en la planeación y ejecución presupuestal, por no verificar los requisitos para generar los compromisos
Debilidades en el control de las cuentas por pagar generadas presupuestalmente con causación contable. </t>
  </si>
  <si>
    <t>La CGR comunicó el informe final deAuditoría Financiera vigencia fiscal 2019 el 09/06/2020 radicado 20206200365042 y el plan mejoramiento se suscribió el 24/07/2020 según consecutido de acuse de recibido 2161102020-06-10.</t>
  </si>
  <si>
    <t>Debilidades en la liquidación contractual - Convenios Internacionales</t>
  </si>
  <si>
    <r>
      <rPr>
        <b/>
        <sz val="11"/>
        <color theme="1"/>
        <rFont val="Arial Narrow"/>
        <family val="2"/>
      </rPr>
      <t xml:space="preserve">DAE. </t>
    </r>
    <r>
      <rPr>
        <sz val="11"/>
        <color theme="1"/>
        <rFont val="Arial Narrow"/>
        <family val="2"/>
      </rPr>
      <t xml:space="preserve"> En Gestión.
</t>
    </r>
    <r>
      <rPr>
        <b/>
        <sz val="11"/>
        <color theme="1"/>
        <rFont val="Arial Narrow"/>
        <family val="2"/>
      </rPr>
      <t xml:space="preserve">DAT </t>
    </r>
    <r>
      <rPr>
        <sz val="11"/>
        <color theme="1"/>
        <rFont val="Arial Narrow"/>
        <family val="2"/>
      </rPr>
      <t xml:space="preserve">Con motivo de la auditoría intersectorial, practicada por la CGR a la Agencia Nacional de Tierras, la Superintendencia de Notariado y Regsitro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Narrow"/>
        <family val="2"/>
      </rPr>
      <t xml:space="preserve">DOSP. </t>
    </r>
    <r>
      <rPr>
        <sz val="11"/>
        <color theme="1"/>
        <rFont val="Arial Narrow"/>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Narrow"/>
        <family val="2"/>
      </rPr>
      <t xml:space="preserve">https://app.powerbi.com/view?r=eyJrIjoiNWY0MTA1ZjUtZDM3OS00N2ExLTliNWYtYWM3NzY3NGE2YmFlIiwidCI6ImZjNGZkMGVlLWZiODItNDFkZi05ZDg2LWY0YTkyZTAwNzFjZSIsImMiOjR9&amp;pageName=ReportSectiondf7983a023d48d40ea77
</t>
    </r>
    <r>
      <rPr>
        <sz val="11"/>
        <color theme="1"/>
        <rFont val="Arial Narrow"/>
        <family val="2"/>
      </rPr>
      <t xml:space="preserve">
Nota: En la herramienta se presenta información por cada socio, ver hojas al final del aplicativo (1 de 6, y se desplaza con la flecha)</t>
    </r>
  </si>
  <si>
    <r>
      <rPr>
        <b/>
        <sz val="11"/>
        <color theme="1"/>
        <rFont val="Arial Narrow"/>
        <family val="2"/>
      </rPr>
      <t>22/01/2021</t>
    </r>
    <r>
      <rPr>
        <sz val="11"/>
        <color theme="1"/>
        <rFont val="Arial Narrow"/>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</si>
  <si>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rPr>
        <b/>
        <sz val="11"/>
        <color theme="1"/>
        <rFont val="Arial Narrow"/>
        <family val="2"/>
      </rPr>
      <t xml:space="preserve">22/10/2020. </t>
    </r>
    <r>
      <rPr>
        <sz val="11"/>
        <color theme="1"/>
        <rFont val="Arial Narrow"/>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</si>
  <si>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Revisar y ajustar el procedimiento ACCTI-P-010 Compra directa de predios y el manual de políticas contables de la Agencia</t>
  </si>
  <si>
    <t>Inoportunidad en el reporte de predios adquiridos por compra directa</t>
  </si>
  <si>
    <t>Comunidades indigenas</t>
  </si>
  <si>
    <r>
      <rPr>
        <b/>
        <sz val="11"/>
        <color theme="1"/>
        <rFont val="Arial Narrow"/>
        <family val="2"/>
      </rPr>
      <t>22/01/2021</t>
    </r>
    <r>
      <rPr>
        <sz val="11"/>
        <color theme="1"/>
        <rFont val="Arial Narrow"/>
        <family val="2"/>
      </rPr>
      <t>.  La Dirección de Asunto Étnicoss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</si>
  <si>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Solicitud de eventualidad</t>
  </si>
  <si>
    <t xml:space="preserve">Dirección de Acceso a Tierras
Dirección de Asuntos Étnicos
</t>
  </si>
  <si>
    <t>Acciones programadas para ejecución en el primer semestre del 2021</t>
  </si>
  <si>
    <t xml:space="preserve">19 hacen referencia a anteriores eventualidades </t>
  </si>
  <si>
    <t>Acciones que serán verifiacadas por la OCI en julio en el marco del seguimiento a PM</t>
  </si>
  <si>
    <t>ESTADO DE PLAN DE MEJORAMIENTO POR AUDITORÍA CORTE 30/06/2021</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</si>
  <si>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</si>
  <si>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</si>
  <si>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electronicos enviados a los supervisores y contratistas. </t>
  </si>
  <si>
    <r>
      <rPr>
        <b/>
        <sz val="11"/>
        <color theme="1"/>
        <rFont val="Arial Narrow"/>
        <family val="2"/>
      </rPr>
      <t xml:space="preserve">27/08/2020. </t>
    </r>
    <r>
      <rPr>
        <sz val="11"/>
        <color theme="1"/>
        <rFont val="Arial Narrow"/>
        <family val="2"/>
      </rPr>
      <t>Actividad reformulada (AME-434,  AME-435 y  AME-438)  con corte al III Trimestre de 2020.</t>
    </r>
  </si>
  <si>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</si>
  <si>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</si>
  <si>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</si>
  <si>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</si>
  <si>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</si>
  <si>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</si>
  <si>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creandose las nuevas acciones AME-602 y AME-603.</t>
    </r>
  </si>
  <si>
    <t xml:space="preserve">No aplica </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</si>
  <si>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creandose las nuevas acciones AME-602 y AME-603.</t>
    </r>
  </si>
  <si>
    <r>
      <rPr>
        <b/>
        <sz val="11"/>
        <rFont val="Arial Narrow"/>
        <family val="2"/>
      </rPr>
      <t>HALLAZGO 3. Gestión e intervención del fondo documental de la ANT. (ANT).</t>
    </r>
    <r>
      <rPr>
        <sz val="11"/>
        <rFont val="Arial Narrow"/>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Narrow"/>
        <family val="2"/>
      </rPr>
      <t xml:space="preserve">Tabla No. 15 - Depuración archivo físico
</t>
    </r>
    <r>
      <rPr>
        <sz val="11"/>
        <rFont val="Arial Narrow"/>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Narrow"/>
        <family val="2"/>
      </rPr>
      <t xml:space="preserve">
</t>
    </r>
    <r>
      <rPr>
        <sz val="11"/>
        <rFont val="Arial Narrow"/>
        <family val="2"/>
      </rPr>
      <t xml:space="preserve">
</t>
    </r>
  </si>
  <si>
    <r>
      <t xml:space="preserve">Realizar la contratación de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</si>
  <si>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t xml:space="preserve">Realizar la contratación y seguimiento de su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</si>
  <si>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rPr>
        <b/>
        <sz val="11"/>
        <rFont val="Arial Narrow"/>
        <family val="2"/>
      </rPr>
      <t xml:space="preserve">HALLAZGO 4. Registro en los sistemas de información. (ANT). </t>
    </r>
    <r>
      <rPr>
        <sz val="11"/>
        <rFont val="Arial Narrow"/>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Narrow"/>
        <family val="2"/>
      </rPr>
      <t xml:space="preserve"> Tabla No. 16 - Registros encontrados</t>
    </r>
    <r>
      <rPr>
        <sz val="11"/>
        <rFont val="Arial Narrow"/>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</si>
  <si>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Narrow"/>
        <family val="2"/>
      </rPr>
      <t xml:space="preserve">15/01/2021.  </t>
    </r>
    <r>
      <rPr>
        <sz val="11"/>
        <color theme="1"/>
        <rFont val="Arial Narrow"/>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</si>
  <si>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</si>
  <si>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</si>
  <si>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Narrow"/>
        <family val="2"/>
      </rPr>
      <t>15/01/2021.</t>
    </r>
    <r>
      <rPr>
        <sz val="11"/>
        <color theme="1"/>
        <rFont val="Arial Narrow"/>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</si>
  <si>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Narrow"/>
        <family val="2"/>
      </rPr>
      <t>19/01/2021.</t>
    </r>
    <r>
      <rPr>
        <sz val="11"/>
        <color theme="1"/>
        <rFont val="Arial Narrow"/>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</si>
  <si>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Narrow"/>
        <family val="2"/>
      </rPr>
      <t xml:space="preserve">15/01/2021. </t>
    </r>
    <r>
      <rPr>
        <sz val="11"/>
        <color theme="1"/>
        <rFont val="Arial Narrow"/>
        <family val="2"/>
      </rPr>
      <t xml:space="preserve"> La Secretaría General informó que la actividad se encuentra en términos para su ejecución. 
Actividad en términos para su ejecución, su programación esta planificada para el periodo comprendido del 1/03/2021	 al 30/05/2021.</t>
    </r>
  </si>
  <si>
    <t>AME-604</t>
  </si>
  <si>
    <t>AME-605</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</si>
  <si>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creandose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</si>
  <si>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creandose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</si>
  <si>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creandose las nuevas acciones AME-606 y AME-607.</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</si>
  <si>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</si>
  <si>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</si>
  <si>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t>AME-606</t>
  </si>
  <si>
    <t>AME-607</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</si>
  <si>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creandose las nuevas acciones AME-606 y AME-607.</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</si>
  <si>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creandose las nuevas acciones AME-608 y AME-609.</t>
    </r>
  </si>
  <si>
    <t>AME-608</t>
  </si>
  <si>
    <t>AME-609</t>
  </si>
  <si>
    <r>
      <rPr>
        <b/>
        <sz val="11"/>
        <color theme="1"/>
        <rFont val="Arial Narrow"/>
        <family val="2"/>
      </rPr>
      <t xml:space="preserve">27/08/2020. </t>
    </r>
    <r>
      <rPr>
        <sz val="11"/>
        <color theme="1"/>
        <rFont val="Arial Narrow"/>
        <family val="2"/>
      </rPr>
      <t xml:space="preserve"> Actividad reformulada (AME-434,  AME-435 y  AME-438)  con corte al III Trimestre de 2020.</t>
    </r>
  </si>
  <si>
    <t>AME-610</t>
  </si>
  <si>
    <t>AME-611</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</si>
  <si>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creandose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</si>
  <si>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creandose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</si>
  <si>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creandose las nuevas acciones AME-610 y AME-611.</t>
    </r>
  </si>
  <si>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</si>
  <si>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</si>
  <si>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</si>
  <si>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</si>
  <si>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</si>
  <si>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</si>
  <si>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t>
    </r>
  </si>
  <si>
    <r>
      <rPr>
        <b/>
        <sz val="11"/>
        <color theme="1"/>
        <rFont val="Arial Narrow"/>
        <family val="2"/>
      </rPr>
      <t>12/04/2019</t>
    </r>
    <r>
      <rPr>
        <sz val="11"/>
        <color theme="1"/>
        <rFont val="Arial Narrow"/>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</si>
  <si>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Narrow"/>
        <family val="2"/>
      </rPr>
      <t xml:space="preserve">22/04/2019.  </t>
    </r>
    <r>
      <rPr>
        <sz val="11"/>
        <color theme="1"/>
        <rFont val="Arial Narrow"/>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</si>
  <si>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theme="1"/>
        <rFont val="Arial Narrow"/>
        <family val="2"/>
      </rPr>
      <t>Hallazgo No. 12.</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</si>
  <si>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Acta No. 003 de la sesíon del Comité Institucional de Coordinación de Control Interno realizada el 30/06/2021.</t>
  </si>
  <si>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Narrow"/>
        <family val="2"/>
      </rPr>
      <t xml:space="preserve">Los expedientes están cargados para consulta en la carpeta digital compartida en el siguiente enlace:
</t>
    </r>
    <r>
      <rPr>
        <b/>
        <sz val="11"/>
        <rFont val="Arial Narrow"/>
        <family val="2"/>
      </rPr>
      <t>contratos_saf (\\172.23.90.33) (T:)</t>
    </r>
    <r>
      <rPr>
        <sz val="11"/>
        <rFont val="Arial Narrow"/>
        <family val="2"/>
      </rPr>
      <t xml:space="preserve">
</t>
    </r>
    <r>
      <rPr>
        <sz val="11"/>
        <color theme="1"/>
        <rFont val="Arial Narrow"/>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</si>
  <si>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</si>
  <si>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</si>
  <si>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</si>
  <si>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</si>
  <si>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</si>
  <si>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correspondientesa la Titulación de baldíos entregados por el PAR INCODER. Adicionalmente se adjuntan actas de reunión en donde se evidencia la información expuesta.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</si>
  <si>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</si>
  <si>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 xml:space="preserve">La Subdirección de Talento Humano atendiendo la accion de mejora establecida envía los seguimientos sobre el reintegro de incapacidades presentadas por los funcionarios de la ANT.
Se adjuntan reportes de seguimiento. </t>
  </si>
  <si>
    <t>La Subdirección Administrativa y Financiera adjunta las conciliaciones efectuadas durante los meses de enero a junio de la cuenta 572080 Recaudos</t>
  </si>
  <si>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En el caso del convenio No. 715 de 2017 con el consorcio FADAP2012,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</si>
  <si>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</si>
  <si>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</si>
  <si>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19/01/2021.</t>
    </r>
    <r>
      <rPr>
        <sz val="11"/>
        <color theme="1"/>
        <rFont val="Arial Narrow"/>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</si>
  <si>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</si>
  <si>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</si>
  <si>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Narrow"/>
        <family val="2"/>
      </rPr>
      <t>19/01/2021.</t>
    </r>
    <r>
      <rPr>
        <sz val="11"/>
        <color theme="1"/>
        <rFont val="Arial Narrow"/>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</si>
  <si>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indexed="8"/>
        <rFont val="Arial Narrow"/>
        <family val="2"/>
      </rPr>
      <t>Hallazgo 9. Reservas presupuestales 2019 - ejecución contractual.</t>
    </r>
    <r>
      <rPr>
        <sz val="11"/>
        <color theme="1"/>
        <rFont val="Arial Narrow"/>
        <family val="2"/>
      </rPr>
      <t xml:space="preserve"> En la revisión realizada a la constitución de las reservas presupuestales, para la vigencia 2019, se observa que la Agencia Nacional de Tierras, constituyó las siguientes partidas como reservas de apropiación, incumpliendo los requisitos establecidos por la normatividad vigente, por cuanto las partidas no se enmarcan dentro del criterio de “caso fortuito y/o fuerza mayor”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</si>
  <si>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Narrow"/>
        <family val="2"/>
      </rPr>
      <t>29/01/2021.</t>
    </r>
    <r>
      <rPr>
        <sz val="11"/>
        <color theme="1"/>
        <rFont val="Arial Narrow"/>
        <family val="2"/>
      </rPr>
      <t xml:space="preserve">  La acción presentó cumplimiento en atención a los avances y evidencias suministradas.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</si>
  <si>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</si>
  <si>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Narrow"/>
        <family val="2"/>
      </rPr>
      <t xml:space="preserve">19/01/2021. </t>
    </r>
    <r>
      <rPr>
        <sz val="11"/>
        <color theme="1"/>
        <rFont val="Arial Narrow"/>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</si>
  <si>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</si>
  <si>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indexed="8"/>
        <rFont val="Arial Narrow"/>
        <family val="2"/>
      </rPr>
      <t xml:space="preserve">Hallazgo 10. Constitución de reservas presupuestales 2019 Compra de predio. </t>
    </r>
    <r>
      <rPr>
        <sz val="11"/>
        <color theme="1"/>
        <rFont val="Arial Narrow"/>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</si>
  <si>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</si>
  <si>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indexed="8"/>
        <rFont val="Arial Narrow"/>
        <family val="2"/>
      </rPr>
      <t>Hallazgo 12. Publicación en SECOP Acuerdo de Financiación 943 de 2019 entre ANT y PNUD.</t>
    </r>
    <r>
      <rPr>
        <sz val="11"/>
        <color theme="1"/>
        <rFont val="Arial Narrow"/>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</si>
  <si>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Narrow"/>
        <family val="2"/>
      </rPr>
      <t>Hallazgo 13. Justificación contratación Acuerdo de Financiación 943 de 2019 entre ANT y PNUD.</t>
    </r>
    <r>
      <rPr>
        <sz val="11"/>
        <color theme="1"/>
        <rFont val="Arial Narrow"/>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</si>
  <si>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rPr>
        <b/>
        <sz val="11"/>
        <color indexed="8"/>
        <rFont val="Arial Narrow"/>
        <family val="2"/>
      </rPr>
      <t>Hallazgo 14. Publicación en SECOP Convenio de Asociación 1006 de 2019.</t>
    </r>
    <r>
      <rPr>
        <sz val="11"/>
        <color theme="1"/>
        <rFont val="Arial Narrow"/>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</si>
  <si>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</si>
  <si>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16. Convenio Interadministrativo No. 937 de 2019.</t>
    </r>
    <r>
      <rPr>
        <sz val="11"/>
        <color theme="1"/>
        <rFont val="Arial Narrow"/>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la ANT a 31 de diciembre de 2019 del Convenio 937 de 2019 por valor total de $7.395.932.000 había pagado la totalidad del compromiso, por valor de$ 6.500.000.000 al contratista SUEJE, cuando la ejecución financiera del mismo, se encontraba en un 66% ($4.281.313.197), tal y como se reportó en las notas a los estados financieros y se verificó en los soportes del convenio.
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</si>
  <si>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</si>
  <si>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</si>
  <si>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indexed="8"/>
        <rFont val="Arial Narrow"/>
        <family val="2"/>
      </rPr>
      <t>Hallazgo 22. Cumplimiento de la jornada laboral del servidor público.</t>
    </r>
    <r>
      <rPr>
        <sz val="11"/>
        <color theme="1"/>
        <rFont val="Arial Narrow"/>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</si>
  <si>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Narrow"/>
        <family val="2"/>
      </rPr>
      <t xml:space="preserve">19/01/2021. </t>
    </r>
    <r>
      <rPr>
        <sz val="11"/>
        <color theme="1"/>
        <rFont val="Arial Narrow"/>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</si>
  <si>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</si>
  <si>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</si>
  <si>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Narrow"/>
        <family val="2"/>
      </rPr>
      <t xml:space="preserve">31/03/2021 </t>
    </r>
    <r>
      <rPr>
        <sz val="11"/>
        <color theme="1"/>
        <rFont val="Arial Narrow"/>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nversión debe ser aprobada por el Ministerio de Agricultura y el DNP de acuerdo al proceso establecido.
 </t>
    </r>
  </si>
  <si>
    <r>
      <t xml:space="preserve">Hallazgo 13. Convenio de Cooperación Internacional No. 784 de 2018 - Oficina de las Naciones Unidas contra la Droga y el Delito – UNODC (A13) (D5) </t>
    </r>
    <r>
      <rPr>
        <sz val="11"/>
        <rFont val="Arial Narrow"/>
        <family val="2"/>
      </rPr>
      <t xml:space="preserve">Revisada la ejecución del convenio, se detectaron las siguientes falencias:
</t>
    </r>
    <r>
      <rPr>
        <b/>
        <sz val="11"/>
        <rFont val="Arial Narrow"/>
        <family val="2"/>
      </rPr>
      <t xml:space="preserve">1. </t>
    </r>
    <r>
      <rPr>
        <sz val="11"/>
        <rFont val="Arial Narrow"/>
        <family val="2"/>
      </rPr>
      <t xml:space="preserve">No se evidenciaron Informes de Supervisión que evaluara ejecución detallada de los recursos financieros aportados por el contratista y la ANT.
</t>
    </r>
    <r>
      <rPr>
        <b/>
        <sz val="11"/>
        <rFont val="Arial Narrow"/>
        <family val="2"/>
      </rPr>
      <t>2.</t>
    </r>
    <r>
      <rPr>
        <sz val="1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rFont val="Arial Narrow"/>
        <family val="2"/>
      </rPr>
      <t>a.</t>
    </r>
    <r>
      <rPr>
        <sz val="1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rFont val="Arial Narrow"/>
        <family val="2"/>
      </rPr>
      <t>b.</t>
    </r>
    <r>
      <rPr>
        <sz val="1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rFont val="Arial Narrow"/>
        <family val="2"/>
      </rPr>
      <t xml:space="preserve">c. </t>
    </r>
    <r>
      <rPr>
        <sz val="1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</si>
  <si>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condicones para la contratación de organización, digitalización e indización de 800 metros lineales de archivo, los cuales corresponden a la meta planteada para ejecutar en 2021, en este momento se estan resolviendo observaciones presentadas por los proponentes.</t>
  </si>
  <si>
    <r>
      <rPr>
        <b/>
        <sz val="11"/>
        <color rgb="FF000000"/>
        <rFont val="Arial Narrow"/>
        <family val="2"/>
      </rPr>
      <t xml:space="preserve">14/07/2020. </t>
    </r>
    <r>
      <rPr>
        <sz val="11"/>
        <color rgb="FF000000"/>
        <rFont val="Arial Narrow"/>
        <family val="2"/>
      </rPr>
      <t>La Dirección de Acceso a Tierras a través de correo electrónico del  02/07/2020 indicó que, "d</t>
    </r>
    <r>
      <rPr>
        <i/>
        <sz val="11"/>
        <color rgb="FF000000"/>
        <rFont val="Arial Narrow"/>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Narrow"/>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</si>
  <si>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rPr>
        <b/>
        <sz val="11"/>
        <color theme="1"/>
        <rFont val="Arial Narrow"/>
        <family val="2"/>
      </rPr>
      <t>11/092020.</t>
    </r>
    <r>
      <rPr>
        <sz val="11"/>
        <color theme="1"/>
        <rFont val="Arial Narrow"/>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Topaipi.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19/10/2020.</t>
    </r>
    <r>
      <rPr>
        <sz val="11"/>
        <color theme="1"/>
        <rFont val="Arial Narrow"/>
        <family val="2"/>
      </rPr>
      <t xml:space="preserve"> 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</si>
  <si>
    <r>
      <rPr>
        <b/>
        <sz val="11"/>
        <color indexed="8"/>
        <rFont val="Arial Narrow"/>
        <family val="2"/>
      </rPr>
      <t xml:space="preserve">Hallazgo 1. Legalización recursos entregados en administración.  </t>
    </r>
    <r>
      <rPr>
        <sz val="11"/>
        <color theme="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color indexed="8"/>
        <rFont val="Arial Narrow"/>
        <family val="2"/>
      </rPr>
      <t>Convenios finalizados a diciembre de 2019, sin legalización de los recursos entregados</t>
    </r>
    <r>
      <rPr>
        <sz val="11"/>
        <color theme="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</si>
  <si>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t>
    </r>
    <r>
      <rPr>
        <sz val="11"/>
        <rFont val="Arial Narrow"/>
        <family val="2"/>
      </rPr>
      <t>n el caso del convenio No. 715 de 2017 con el consorcio FADAP2012</t>
    </r>
    <r>
      <rPr>
        <sz val="11"/>
        <color theme="1"/>
        <rFont val="Arial Narrow"/>
        <family val="2"/>
      </rPr>
      <t xml:space="preserve">,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</si>
  <si>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indexed="8"/>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</si>
  <si>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</si>
  <si>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4 memorandos de consulta sobre la compra de predios.</t>
    </r>
  </si>
  <si>
    <r>
      <rPr>
        <b/>
        <sz val="11"/>
        <color theme="1"/>
        <rFont val="Arial Narrow"/>
        <family val="2"/>
      </rPr>
      <t>22/10/2020.</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</si>
  <si>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Narrow"/>
        <family val="2"/>
      </rPr>
      <t xml:space="preserve">22/01/2020. </t>
    </r>
    <r>
      <rPr>
        <sz val="11"/>
        <color theme="1"/>
        <rFont val="Arial Narrow"/>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</si>
  <si>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indexed="8"/>
        <rFont val="Arial Narrow"/>
        <family val="2"/>
      </rPr>
      <t xml:space="preserve">Hallazgo 5. Avalúo de terrenos. </t>
    </r>
    <r>
      <rPr>
        <sz val="11"/>
        <color theme="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</si>
  <si>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color theme="1"/>
        <rFont val="Arial Narrow"/>
        <family val="2"/>
      </rPr>
      <t xml:space="preserve">21/01/2021. </t>
    </r>
    <r>
      <rPr>
        <sz val="11"/>
        <color theme="1"/>
        <rFont val="Arial Narrow"/>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</si>
  <si>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indexed="8"/>
        <rFont val="Arial Narrow"/>
        <family val="2"/>
      </rPr>
      <t>Hallazgo 8. Registro de predios Fondo de Tierras para la Reforma Rural Integral.</t>
    </r>
    <r>
      <rPr>
        <sz val="11"/>
        <color theme="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</si>
  <si>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4 memorandos de consulta sobre la compra de predios.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</si>
  <si>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</si>
  <si>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indexed="8"/>
        <rFont val="Arial Narrow"/>
        <family val="2"/>
      </rPr>
      <t xml:space="preserve">Hallazgo 11. Principio de especialización presupuestal. </t>
    </r>
    <r>
      <rPr>
        <sz val="11"/>
        <color theme="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</si>
  <si>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la Circular de Plan de Acción 2021  relaciona información de  los principios presupuestales.</t>
    </r>
  </si>
  <si>
    <r>
      <rPr>
        <b/>
        <sz val="11"/>
        <color indexed="8"/>
        <rFont val="Arial Narrow"/>
        <family val="2"/>
      </rPr>
      <t xml:space="preserve">Hallazgo 17. Convenio No. 1278 de 2019 ANT - ONU FAO. </t>
    </r>
    <r>
      <rPr>
        <sz val="11"/>
        <color theme="1"/>
        <rFont val="Arial Narrow"/>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La ANT aporta el 100% del valor total del convenio; es decir, que conforme a esto, el convenio debe regirse por la normatividad colombiana y no por la establecida por la FAO.
Se señala en pie de página en el convenio que, la FAO hará una contribución no monetaria de USD $1.421.000; más una contribución proveniente de la Cooperación Italiana por USD $35.000; que no están incluidos en el valor del convenio.
• El Convenio No. 1278 de 2019, no se encuentra dentro de las excepciones establecidas expresamente en el inciso segundo del artículo 20; por tanto, debe regirse por la normatividad colombiana.
</t>
    </r>
    <r>
      <rPr>
        <sz val="11"/>
        <color rgb="FFFF0000"/>
        <rFont val="Arial Narrow"/>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Narrow"/>
        <family val="2"/>
      </rPr>
      <t xml:space="preserve">
Adicionalmente,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La vulneración de los principios presupuestales,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incorrecta soportabilidad de los recursos públicos en cuantía de $20.250.000.000, ante la vulneración a los principios presupuestales de anualidad y el incumplimiento del ordenamiento jurídico en materia contractual.</t>
    </r>
  </si>
  <si>
    <r>
      <rPr>
        <b/>
        <sz val="11"/>
        <color theme="1"/>
        <rFont val="Arial Narrow"/>
        <family val="2"/>
      </rPr>
      <t xml:space="preserve">20/01/2021. </t>
    </r>
    <r>
      <rPr>
        <sz val="11"/>
        <color theme="1"/>
        <rFont val="Arial Narrow"/>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</si>
  <si>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</si>
  <si>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indexed="8"/>
        <rFont val="Arial Narrow"/>
        <family val="2"/>
      </rPr>
      <t>Hallazgo 19 - Trámite compra predios para cabildo Inga Musu Runa kuna.</t>
    </r>
    <r>
      <rPr>
        <sz val="11"/>
        <color theme="1"/>
        <rFont val="Arial Narrow"/>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</si>
  <si>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indexed="8"/>
        <rFont val="Arial Narrow"/>
        <family val="2"/>
      </rPr>
      <t>Hallazgo 20. Administración de predios baldíos arrendados.</t>
    </r>
    <r>
      <rPr>
        <sz val="11"/>
        <color theme="1"/>
        <rFont val="Arial Narrow"/>
        <family val="2"/>
      </rPr>
      <t xml:space="preserve">  En atención a solicitud de origen ciudadano radicada en la CGR, se revisaron los expedientes de arriendo de los </t>
    </r>
    <r>
      <rPr>
        <b/>
        <sz val="11"/>
        <color theme="1"/>
        <rFont val="Arial Narrow"/>
        <family val="2"/>
      </rPr>
      <t>predios Isla Chía, Isla Palma Rosa, Quebracho 1, Quebracho 2, Isla Poligamia y Yamileila o Vale Claro que integraban el predio baldío El Delirio</t>
    </r>
    <r>
      <rPr>
        <sz val="11"/>
        <color theme="1"/>
        <rFont val="Arial Narrow"/>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</si>
  <si>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rFont val="Arial Narrow"/>
        <family val="2"/>
      </rPr>
      <t>HALLAZGO 1. Avances en la ruta prioritaria en relación con los casos reportados por la SNR en cumplimiento de la sentencia T- 488 de 2014. (ANT).</t>
    </r>
    <r>
      <rPr>
        <sz val="11"/>
        <rFont val="Arial Narrow"/>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</si>
  <si>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</si>
  <si>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</si>
  <si>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Narrow"/>
        <family val="2"/>
      </rPr>
      <t xml:space="preserve">22/01/2021.  </t>
    </r>
    <r>
      <rPr>
        <sz val="11"/>
        <color theme="1"/>
        <rFont val="Arial Narrow"/>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</si>
  <si>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rFont val="Arial Narrow"/>
        <family val="2"/>
      </rPr>
      <t xml:space="preserve">Procesos de apertura de folio de matrícula inmobiliaria – AFMI. (ANT). </t>
    </r>
    <r>
      <rPr>
        <sz val="1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</si>
  <si>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2021/12/01 al 2022/06/30.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</si>
  <si>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2021/01/18 al 2021/03/31.</t>
    </r>
  </si>
  <si>
    <r>
      <rPr>
        <b/>
        <sz val="11"/>
        <color theme="1"/>
        <rFont val="Arial Narrow"/>
        <family val="2"/>
      </rPr>
      <t xml:space="preserve">21/01/2021. </t>
    </r>
    <r>
      <rPr>
        <sz val="11"/>
        <color theme="1"/>
        <rFont val="Arial Narrow"/>
        <family val="2"/>
      </rPr>
      <t>La acción de mejora se encuentra en términos y su ejecución esta planificada del  2021/01/18 al 2021/12/17.</t>
    </r>
  </si>
  <si>
    <r>
      <rPr>
        <b/>
        <sz val="11"/>
        <color theme="1"/>
        <rFont val="Arial Narrow"/>
        <family val="2"/>
      </rPr>
      <t xml:space="preserve">21/01/2021.  </t>
    </r>
    <r>
      <rPr>
        <sz val="11"/>
        <color theme="1"/>
        <rFont val="Arial Narrow"/>
        <family val="2"/>
      </rPr>
      <t>La acción de mejora se encuentra en términos y su ejecución esta planificada del 2021/01/02 al 2021/12/30.</t>
    </r>
  </si>
  <si>
    <r>
      <t xml:space="preserve">Insuficiencia en la depuración del fondo acumulado de titulación de baldíos persona natural
</t>
    </r>
    <r>
      <rPr>
        <sz val="11"/>
        <color rgb="FFFF0000"/>
        <rFont val="Arial Narrow"/>
        <family val="2"/>
      </rPr>
      <t>Incumpliendo de las metas trazada en el proyecto de inversión</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</si>
  <si>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2021/02/15 al 2021/12/31.</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</si>
  <si>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</si>
  <si>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21/01/2021.</t>
    </r>
    <r>
      <rPr>
        <sz val="11"/>
        <color theme="1"/>
        <rFont val="Arial Narrow"/>
        <family val="2"/>
      </rPr>
      <t xml:space="preserve"> La acción de mejora se encuentra en términos y su ejecución esta planificada del  2021/02/15 al 2021/12/31.</t>
    </r>
  </si>
  <si>
    <r>
      <rPr>
        <b/>
        <sz val="11"/>
        <color theme="1"/>
        <rFont val="Arial Narrow"/>
        <family val="2"/>
      </rPr>
      <t>21/01/2021.</t>
    </r>
    <r>
      <rPr>
        <sz val="11"/>
        <color theme="1"/>
        <rFont val="Arial Narrow"/>
        <family val="2"/>
      </rPr>
      <t xml:space="preserve"> La acción de mejora se encuentra en términos y su ejecución esta planificada del  2021/03/15 al 2021/12/31.</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</si>
  <si>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Narrow"/>
        <family val="2"/>
      </rPr>
      <t xml:space="preserve">
</t>
    </r>
    <r>
      <rPr>
        <sz val="11"/>
        <rFont val="Arial Narrow"/>
        <family val="2"/>
      </rPr>
      <t xml:space="preserve">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</si>
  <si>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</si>
  <si>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31/01/2021 al 31/12/20211.</t>
    </r>
  </si>
  <si>
    <r>
      <rPr>
        <b/>
        <sz val="11"/>
        <color theme="1"/>
        <rFont val="Arial Narrow"/>
        <family val="2"/>
      </rPr>
      <t xml:space="preserve">22/01/2021. </t>
    </r>
    <r>
      <rPr>
        <sz val="11"/>
        <color theme="1"/>
        <rFont val="Arial Narrow"/>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</si>
  <si>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Narrow"/>
        <family val="2"/>
      </rPr>
      <t xml:space="preserve">22/01/2021. </t>
    </r>
    <r>
      <rPr>
        <sz val="11"/>
        <color theme="1"/>
        <rFont val="Arial Narrow"/>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</si>
  <si>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1/02/2021 al 31/12/2021.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</si>
  <si>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</si>
  <si>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</si>
  <si>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</si>
  <si>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</si>
  <si>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</si>
  <si>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</si>
  <si>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Narrow"/>
        <family val="2"/>
      </rPr>
      <t xml:space="preserve">22/01/2021. </t>
    </r>
    <r>
      <rPr>
        <sz val="11"/>
        <color theme="1"/>
        <rFont val="Arial Narrow"/>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</si>
  <si>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Narrow"/>
        <family val="2"/>
      </rPr>
      <t xml:space="preserve">21/01/2021.  </t>
    </r>
    <r>
      <rPr>
        <sz val="11"/>
        <color theme="1"/>
        <rFont val="Arial Narrow"/>
        <family val="2"/>
      </rPr>
      <t>La acción de mejora se encuentra en términos y su ejecución esta planificada del  1/12/2020 al 01/12/2021.  No allegaron avances de gestión.</t>
    </r>
  </si>
  <si>
    <r>
      <rPr>
        <b/>
        <sz val="11"/>
        <rFont val="Arial Narrow"/>
        <family val="2"/>
      </rPr>
      <t>HALLAZGO 10. Contratos de arrendamiento predios en las islas del archipiélago de Nuestra Señora del Rosario y de San Bernardo. (ANT).</t>
    </r>
    <r>
      <rPr>
        <sz val="11"/>
        <rFont val="Arial Narrow"/>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</si>
  <si>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Narrow"/>
        <family val="2"/>
      </rPr>
      <t xml:space="preserve">21/01/2021.  </t>
    </r>
    <r>
      <rPr>
        <sz val="11"/>
        <color theme="1"/>
        <rFont val="Arial Narrow"/>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</si>
  <si>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rFont val="Arial Narrow"/>
        <family val="2"/>
      </rPr>
      <t xml:space="preserve">HALLAZGO 11. Sabanas Comunales de Miramar de Guanapalo (ANT).  </t>
    </r>
    <r>
      <rPr>
        <sz val="1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</si>
  <si>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</si>
  <si>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</si>
  <si>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22/01/2021.</t>
    </r>
    <r>
      <rPr>
        <sz val="11"/>
        <color theme="1"/>
        <rFont val="Arial Narrow"/>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</si>
  <si>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</si>
  <si>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</si>
  <si>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</si>
  <si>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</si>
  <si>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rFont val="Arial Narrow"/>
        <family val="2"/>
      </rPr>
      <t>HALLAZGO 12. Sabanas Comunales de La Vega Arriba (ANT).</t>
    </r>
    <r>
      <rPr>
        <sz val="11"/>
        <rFont val="Arial Narrow"/>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</si>
  <si>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</si>
  <si>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rFont val="Arial Narrow"/>
        <family val="2"/>
      </rPr>
      <t>HALLAZGO 13. Sabanas Comunales La Esmeralda (ANT).</t>
    </r>
    <r>
      <rPr>
        <sz val="1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</si>
  <si>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</si>
  <si>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30/04/2021.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</si>
  <si>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30/05/2021.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</si>
  <si>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30/12/2021.</t>
    </r>
  </si>
  <si>
    <r>
      <rPr>
        <b/>
        <sz val="11"/>
        <rFont val="Arial Narrow"/>
        <family val="2"/>
      </rPr>
      <t>HALLAZGO 14. Hacienda Arroyo grande, Cartagena de Indias (Bolivar) (ANT).</t>
    </r>
    <r>
      <rPr>
        <sz val="11"/>
        <rFont val="Arial Narrow"/>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Narrow"/>
        <family val="2"/>
      </rPr>
      <t xml:space="preserve">Tabla No. 24 - Folios de matrícula inmobiliaria revisados por la CGR en el proceso de clarificación Arroyo Grande
FOLIO MATRICULA INMO       RESOLUCIÓN INICIO CLARIFICACIÓN
</t>
    </r>
    <r>
      <rPr>
        <sz val="11"/>
        <rFont val="Arial Narrow"/>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</si>
  <si>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30/06/2021.</t>
    </r>
  </si>
  <si>
    <r>
      <rPr>
        <b/>
        <sz val="11"/>
        <rFont val="Arial Narrow"/>
        <family val="2"/>
      </rPr>
      <t>HALLAZGO 15. Acumulación de procesos predios Juan de Acosta. (ANT).</t>
    </r>
    <r>
      <rPr>
        <sz val="11"/>
        <rFont val="Arial Narrow"/>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</si>
  <si>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</si>
  <si>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30/10/2021.</t>
    </r>
  </si>
  <si>
    <r>
      <rPr>
        <b/>
        <sz val="11"/>
        <rFont val="Arial Narrow"/>
        <family val="2"/>
      </rPr>
      <t>HALLAZGO 16. Seguimiento al registro en Folio de Matricula (SABANA COMUNAL SAN JOSE VALLEDUPAR). (ANT).</t>
    </r>
    <r>
      <rPr>
        <sz val="11"/>
        <rFont val="Arial Narrow"/>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</si>
  <si>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Narrow"/>
        <family val="2"/>
      </rPr>
      <t xml:space="preserve">22/01/2021.  </t>
    </r>
    <r>
      <rPr>
        <sz val="11"/>
        <color theme="1"/>
        <rFont val="Arial Narrow"/>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Narrow"/>
        <family val="2"/>
      </rPr>
      <t xml:space="preserve">27/01/2021.  </t>
    </r>
    <r>
      <rPr>
        <sz val="11"/>
        <color theme="1"/>
        <rFont val="Arial Narrow"/>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Narrow"/>
        <family val="2"/>
      </rPr>
      <t xml:space="preserve">https://web.microsoftstream.com/video/3f534129-bea9-4290-b294-c8f450a995c5 </t>
    </r>
  </si>
  <si>
    <r>
      <rPr>
        <b/>
        <sz val="11"/>
        <rFont val="Arial Narrow"/>
        <family val="2"/>
      </rPr>
      <t>HALLAZGO 17. Adjudicación de baldíos menor a UAF (ANT).</t>
    </r>
    <r>
      <rPr>
        <sz val="11"/>
        <rFont val="Arial Narrow"/>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</si>
  <si>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Narrow"/>
        <family val="2"/>
      </rPr>
      <t xml:space="preserve">21/01/2021. </t>
    </r>
    <r>
      <rPr>
        <sz val="11"/>
        <color theme="1"/>
        <rFont val="Arial Narrow"/>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</si>
  <si>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rFont val="Arial Narrow"/>
        <family val="2"/>
      </rPr>
      <t xml:space="preserve">HALLAZGO 18. Seguimiento a la adjudicación en procesos administrativos de la ANT. (ANT). </t>
    </r>
    <r>
      <rPr>
        <sz val="11"/>
        <rFont val="Arial Narrow"/>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</si>
  <si>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</si>
  <si>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</si>
  <si>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Narrow"/>
        <family val="2"/>
      </rPr>
      <t>HALLAZGO 19. Gestión de la ANT en relación con los bienes baldíos. (ANT).</t>
    </r>
    <r>
      <rPr>
        <sz val="11"/>
        <rFont val="Arial Narrow"/>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</si>
  <si>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</si>
  <si>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 xml:space="preserve">21/01/2021. </t>
    </r>
    <r>
      <rPr>
        <sz val="11"/>
        <color theme="1"/>
        <rFont val="Arial Narrow"/>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</si>
  <si>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</si>
  <si>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Narrow"/>
        <family val="2"/>
      </rPr>
      <t xml:space="preserve">
Ver evidencias en el siguiente link: 
</t>
    </r>
    <r>
      <rPr>
        <sz val="11"/>
        <color theme="1"/>
        <rFont val="Arial Narrow"/>
        <family val="2"/>
      </rPr>
      <t xml:space="preserve">
https://agenciadetierras-my.sharepoint.com/:f:/g/personal/leidy_zuniga_agenciadetierras_gov_co/EsoT5N8GNMdCjM0V4eX-_YsB91vlwCOPF5nyhTTM7AaFrA?e=YzxQXN</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</si>
  <si>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</si>
  <si>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Narrow"/>
        <family val="2"/>
      </rPr>
      <t xml:space="preserve">Ver evidencias en el link: </t>
    </r>
    <r>
      <rPr>
        <sz val="11"/>
        <color theme="1"/>
        <rFont val="Arial Narrow"/>
        <family val="2"/>
      </rPr>
      <t xml:space="preserve">
https://agenciadetierras-my.sharepoint.com/:f:/g/personal/leidy_zuniga_agenciadetierras_gov_co/EqtH3C6hA5NDn_GlaubOzj0Bz5ulRSgVRubzfiMFhu-t9g?e=pHWfJG</t>
    </r>
  </si>
  <si>
    <r>
      <rPr>
        <b/>
        <sz val="11"/>
        <color theme="1"/>
        <rFont val="Arial Narrow"/>
        <family val="2"/>
      </rPr>
      <t>20/01/2021.</t>
    </r>
    <r>
      <rPr>
        <sz val="11"/>
        <color theme="1"/>
        <rFont val="Arial Narrow"/>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</si>
  <si>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</si>
  <si>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</si>
  <si>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</si>
  <si>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</si>
  <si>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Narrow"/>
        <family val="2"/>
      </rPr>
      <t xml:space="preserve">21/01/2021.  </t>
    </r>
    <r>
      <rPr>
        <sz val="11"/>
        <color theme="1"/>
        <rFont val="Arial Narrow"/>
        <family val="2"/>
      </rPr>
      <t>La acción de mejora se encuentra en términos y su ejecución esta planificada del 1/04/2021 al 31/01/2022.</t>
    </r>
  </si>
  <si>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Narrow"/>
        <family val="2"/>
      </rPr>
      <t xml:space="preserve">
</t>
    </r>
    <r>
      <rPr>
        <sz val="11"/>
        <rFont val="Arial Narrow"/>
        <family val="2"/>
      </rPr>
      <t xml:space="preserve">
</t>
    </r>
  </si>
  <si>
    <r>
      <rPr>
        <b/>
        <sz val="11"/>
        <color theme="1"/>
        <rFont val="Arial Narrow"/>
        <family val="2"/>
      </rPr>
      <t xml:space="preserve">21/01/2021.  </t>
    </r>
    <r>
      <rPr>
        <sz val="11"/>
        <color theme="1"/>
        <rFont val="Arial Narrow"/>
        <family val="2"/>
      </rPr>
      <t>La acción de mejora se encuentra en términos y su ejecución esta planificada del 1/12/2020 al 31/01/2021.  No allegaron avances de gestión.</t>
    </r>
  </si>
  <si>
    <r>
      <rPr>
        <b/>
        <sz val="11"/>
        <color theme="1"/>
        <rFont val="Arial Narrow"/>
        <family val="2"/>
      </rPr>
      <t xml:space="preserve">21/01/2021. </t>
    </r>
    <r>
      <rPr>
        <sz val="11"/>
        <color theme="1"/>
        <rFont val="Arial Narrow"/>
        <family val="2"/>
      </rPr>
      <t>La acción de mejora se encuentra en términos y su ejecución esta planificada del 2021/02/01 al 2021/03/31.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</si>
  <si>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</si>
  <si>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20/01/2021. </t>
    </r>
    <r>
      <rPr>
        <sz val="11"/>
        <color theme="1"/>
        <rFont val="Arial Narrow"/>
        <family val="2"/>
      </rPr>
      <t>La acción de mejora se encuentra en términos para su ejecución, siendo el periodo comprendido del 1/02/2021 al 30/11/2021 el establecido para su ejecución.</t>
    </r>
  </si>
  <si>
    <r>
      <t xml:space="preserve">Se consolidó un inventario de necesidades a ser atendidas para los flujos de Baldíos Persona Natural y  Baldíos Restitución. Ver anexo: Inventario Baldios y restitucion ajustado.xlsx
</t>
    </r>
    <r>
      <rPr>
        <b/>
        <sz val="11"/>
        <color theme="1"/>
        <rFont val="Arial Narrow"/>
        <family val="2"/>
      </rPr>
      <t>Ver evidencia en el siguiente link:</t>
    </r>
    <r>
      <rPr>
        <sz val="11"/>
        <color theme="1"/>
        <rFont val="Arial Narrow"/>
        <family val="2"/>
      </rPr>
      <t xml:space="preserve">
https://agenciadetierras-my.sharepoint.com/:f:/g/personal/leidy_zuniga_agenciadetierras_gov_co/EuDWD9-5zdtDuu4iwhdxujEBtzCI-U8Mj-KEdfuxMGSJCA?e=9cPohl</t>
    </r>
  </si>
  <si>
    <r>
      <rPr>
        <b/>
        <sz val="11"/>
        <color theme="1"/>
        <rFont val="Arial Narrow"/>
        <family val="2"/>
      </rPr>
      <t xml:space="preserve">20/01/2021. </t>
    </r>
    <r>
      <rPr>
        <sz val="11"/>
        <color theme="1"/>
        <rFont val="Arial Narrow"/>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</si>
  <si>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t xml:space="preserve">Se envía memorando a la Dirección de Acceso a Tierras, solicitando la designación de responsible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Narrow"/>
        <family val="2"/>
      </rPr>
      <t xml:space="preserve">
Ver evidencia en el siguiente link:
</t>
    </r>
    <r>
      <rPr>
        <sz val="11"/>
        <color theme="1"/>
        <rFont val="Arial Narrow"/>
        <family val="2"/>
      </rPr>
      <t>https://agenciadetierras-my.sharepoint.com/:f:/g/personal/leidy_zuniga_agenciadetierras_gov_co/EuTKuCf0_k9DhhXTvatIXgIBZBwTkzObvxeTP_ii4o_NnA?e=o5lCyQ</t>
    </r>
  </si>
  <si>
    <r>
      <rPr>
        <b/>
        <sz val="11"/>
        <color theme="1"/>
        <rFont val="Arial Narrow"/>
        <family val="2"/>
      </rPr>
      <t xml:space="preserve">20/01/2021. </t>
    </r>
    <r>
      <rPr>
        <sz val="11"/>
        <color theme="1"/>
        <rFont val="Arial Narrow"/>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</si>
  <si>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</si>
  <si>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Durante el 2020 se actualizaron y cargaron al SIG los siguientes documentos metodológicos: 
1. POSPR-F-005 listado de asistencia para actividades comunitarias - enfoques diferenciales
</t>
    </r>
    <r>
      <rPr>
        <b/>
        <sz val="11"/>
        <color theme="1"/>
        <rFont val="Arial Narrow"/>
        <family val="2"/>
      </rPr>
      <t xml:space="preserve">2. POSPR-F-007-Ficha-de-Caracterización-Territorial
3. POSPR-F-009-Mapa-de-Actores-Territoriales
</t>
    </r>
    <r>
      <rPr>
        <sz val="11"/>
        <color theme="1"/>
        <rFont val="Arial Narrow"/>
        <family val="2"/>
      </rPr>
      <t xml:space="preserve">4. POSPR–G-001-Guía-de-rutas-misionales-de-la-agencia-nacional-de-tierras
</t>
    </r>
    <r>
      <rPr>
        <b/>
        <sz val="11"/>
        <color theme="1"/>
        <rFont val="Arial Narrow"/>
        <family val="2"/>
      </rPr>
      <t>5. POSPR-G-003-Guia-enfoque-diferencial en el modelo de atención por oferta</t>
    </r>
    <r>
      <rPr>
        <sz val="11"/>
        <color theme="1"/>
        <rFont val="Arial Narrow"/>
        <family val="2"/>
      </rPr>
      <t xml:space="preserve">
</t>
    </r>
    <r>
      <rPr>
        <b/>
        <sz val="11"/>
        <color theme="1"/>
        <rFont val="Arial Narrow"/>
        <family val="2"/>
      </rPr>
      <t>6. POSPR-G-004-Guía-Manejo-Conflictividad en el modelo de atención por oferta</t>
    </r>
    <r>
      <rPr>
        <sz val="11"/>
        <color theme="1"/>
        <rFont val="Arial Narrow"/>
        <family val="2"/>
      </rPr>
      <t xml:space="preserve">
</t>
    </r>
    <r>
      <rPr>
        <b/>
        <sz val="11"/>
        <color theme="1"/>
        <rFont val="Arial Narrow"/>
        <family val="2"/>
      </rPr>
      <t>7. POSPR-G-005_Guia-participacion-ruta-POSPR</t>
    </r>
    <r>
      <rPr>
        <sz val="11"/>
        <color theme="1"/>
        <rFont val="Arial Narrow"/>
        <family val="2"/>
      </rPr>
      <t xml:space="preserve">
</t>
    </r>
    <r>
      <rPr>
        <b/>
        <sz val="11"/>
        <color theme="1"/>
        <rFont val="Arial Narrow"/>
        <family val="2"/>
      </rPr>
      <t>8. POSPR-G-008-Gestión-de-la-comunicación-en-los-POSPR</t>
    </r>
    <r>
      <rPr>
        <sz val="11"/>
        <color theme="1"/>
        <rFont val="Arial Narrow"/>
        <family val="2"/>
      </rPr>
      <t xml:space="preserve">
</t>
    </r>
    <r>
      <rPr>
        <b/>
        <sz val="11"/>
        <color theme="1"/>
        <rFont val="Arial Narrow"/>
        <family val="2"/>
      </rPr>
      <t>9. POSPR-G-012-Lecciones aprendidas y buenas prácticas-y-sistematización de experiencias-atención-oferta</t>
    </r>
    <r>
      <rPr>
        <sz val="11"/>
        <color theme="1"/>
        <rFont val="Arial Narrow"/>
        <family val="2"/>
      </rPr>
      <t xml:space="preserve">
10. POSPR-F-020-informe-partcipación-comunitaria
</t>
    </r>
    <r>
      <rPr>
        <sz val="11"/>
        <color rgb="FFFF0000"/>
        <rFont val="Arial Narrow"/>
        <family val="2"/>
      </rPr>
      <t xml:space="preserve">11. POSPR-F-011-Forma-FISO-PERSONA-NATURAL-V-3
</t>
    </r>
    <r>
      <rPr>
        <sz val="11"/>
        <color theme="1"/>
        <rFont val="Arial Narrow"/>
        <family val="2"/>
      </rPr>
      <t xml:space="preserve">12. Instructivo-diligenciamiento-FISO Persona Natural_
</t>
    </r>
    <r>
      <rPr>
        <b/>
        <sz val="11"/>
        <color theme="1"/>
        <rFont val="Arial Narrow"/>
        <family val="2"/>
      </rPr>
      <t>13. POSPR-F-019-Croquis-de_-campo</t>
    </r>
    <r>
      <rPr>
        <sz val="11"/>
        <color theme="1"/>
        <rFont val="Arial Narrow"/>
        <family val="2"/>
      </rPr>
      <t xml:space="preserve">
</t>
    </r>
    <r>
      <rPr>
        <b/>
        <sz val="11"/>
        <color theme="1"/>
        <rFont val="Arial Narrow"/>
        <family val="2"/>
      </rPr>
      <t>14. POSPR-F-022-Acta_colindancia</t>
    </r>
    <r>
      <rPr>
        <sz val="11"/>
        <color theme="1"/>
        <rFont val="Arial Narrow"/>
        <family val="2"/>
      </rPr>
      <t xml:space="preserve">
15. POSPR-I-005-Instructivo-redaccion-tec-linderos-y-planos-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https://agenciadetierras-my.sharepoint.com/:f:/g/personal/leidy_zuniga_agenciadetierras_gov_co/ElQEMvTyKGZEspsVtR3d-b4BXsPTs7SSLGAtMeQi2Dgn_A?e=yhthLa</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</si>
  <si>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</si>
  <si>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https://agenciadetierras-my.sharepoint.com/:f:/g/personal/leidy_zuniga_agenciadetierras_gov_co/ElfLJWX_WgBOh-w_hko5B6oBhHdZW3g90HvsR6UljBDonQ?e=KrO0gz
</t>
    </r>
  </si>
  <si>
    <r>
      <rPr>
        <b/>
        <sz val="11"/>
        <color theme="1"/>
        <rFont val="Arial Narrow"/>
        <family val="2"/>
      </rPr>
      <t>20/01/2021.</t>
    </r>
    <r>
      <rPr>
        <sz val="11"/>
        <color theme="1"/>
        <rFont val="Arial Narrow"/>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</si>
  <si>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Durante le 2020 se realizaron 7 Mesas de Ordenamiento Social de la Propìedad en donde se valoró la viabilidad POSPR formualdos  o aprobados:
1. Acta 001 Comité Res. 915 FIRMADA
2. Acta 002 Comité Res. 915  FIRMADA
3. Acta 003 Comité Res. 915  FIRMADA
4. Acta 004 Comité Res. 915  Agosto 13 de 2020 
5. Acta 005 Comité Res. 915  Octubre 22 de 2020
6. Acta 006 Comité Res. 915  Noviembre 27 de 2020
7. Acta 007 Comité Res. 915  Diciembre 4 de 2020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https://agenciadetierras-my.sharepoint.com/:f:/g/personal/leidy_zuniga_agenciadetierras_gov_co/EiZnalTWihRJnNvA54QkvHYBPAp1UquBRoRPd_mAy71uQA?e=2bQAmc</t>
    </r>
  </si>
  <si>
    <r>
      <rPr>
        <b/>
        <sz val="11"/>
        <color theme="1"/>
        <rFont val="Arial Narrow"/>
        <family val="2"/>
      </rPr>
      <t xml:space="preserve">20/01/2021.  </t>
    </r>
    <r>
      <rPr>
        <sz val="11"/>
        <color theme="1"/>
        <rFont val="Arial Narrow"/>
        <family val="2"/>
      </rPr>
      <t xml:space="preserve">La Subdirección de Planeación Operativa aportó los siguientes documentos:
</t>
    </r>
    <r>
      <rPr>
        <b/>
        <sz val="11"/>
        <color theme="1"/>
        <rFont val="Arial Narrow"/>
        <family val="2"/>
      </rPr>
      <t>Acta No. 001 del 23/04/2020</t>
    </r>
    <r>
      <rPr>
        <sz val="11"/>
        <color theme="1"/>
        <rFont val="Arial Narrow"/>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Narrow"/>
        <family val="2"/>
      </rPr>
      <t>Acta No. 002 del 22/05/2020</t>
    </r>
    <r>
      <rPr>
        <sz val="11"/>
        <color theme="1"/>
        <rFont val="Arial Narrow"/>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Narrow"/>
        <family val="2"/>
      </rPr>
      <t>Acta No. 003 del 23/07/2020</t>
    </r>
    <r>
      <rPr>
        <sz val="11"/>
        <color theme="1"/>
        <rFont val="Arial Narrow"/>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Narrow"/>
        <family val="2"/>
      </rPr>
      <t>Acta No. 004 del 13/08/2020</t>
    </r>
    <r>
      <rPr>
        <sz val="11"/>
        <color theme="1"/>
        <rFont val="Arial Narrow"/>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Narrow"/>
        <family val="2"/>
      </rPr>
      <t>Acta No. 005 del 22/10/2020</t>
    </r>
    <r>
      <rPr>
        <sz val="11"/>
        <color theme="1"/>
        <rFont val="Arial Narrow"/>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Narrow"/>
        <family val="2"/>
      </rPr>
      <t>Acta No. 006 del 27/11/2020</t>
    </r>
    <r>
      <rPr>
        <sz val="11"/>
        <color theme="1"/>
        <rFont val="Arial Narrow"/>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</si>
  <si>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t xml:space="preserve">Se han identificado 11 procesos de recuperación y de clarificación para priorizar:
</t>
    </r>
    <r>
      <rPr>
        <b/>
        <sz val="11"/>
        <color theme="1"/>
        <rFont val="Arial Narrow"/>
        <family val="2"/>
      </rPr>
      <t>OBSERVACIONES 26/01/2021.S</t>
    </r>
    <r>
      <rPr>
        <sz val="11"/>
        <color theme="1"/>
        <rFont val="Arial Narrow"/>
        <family val="2"/>
      </rPr>
      <t xml:space="preserve">e incluyó una base de datos que se encuentran en la columna AH 539. Se adjunta evidencias para su respectivo análisis. Se anexa evidencia. 
</t>
    </r>
  </si>
  <si>
    <r>
      <rPr>
        <b/>
        <sz val="11"/>
        <color theme="1"/>
        <rFont val="Arial Narrow"/>
        <family val="2"/>
      </rPr>
      <t xml:space="preserve">22/01/2021.  </t>
    </r>
    <r>
      <rPr>
        <sz val="11"/>
        <color theme="1"/>
        <rFont val="Arial Narrow"/>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</si>
  <si>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Narrow"/>
        <family val="2"/>
      </rPr>
      <t xml:space="preserve">22/01/2021.  </t>
    </r>
    <r>
      <rPr>
        <sz val="11"/>
        <color theme="1"/>
        <rFont val="Arial Narrow"/>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</si>
  <si>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acción no reportó avances de gestión,  se encuentra en términos, no obstante su ejecución está programada para el periodo comprendido del 17/11/2020 al 30/04/2021.</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</si>
  <si>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</si>
  <si>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</si>
  <si>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rFont val="Arial Narrow"/>
        <family val="2"/>
      </rPr>
      <t xml:space="preserve">Hallazgo 3. Predios ingresados al Fondo sin folio de matrícula inmobiliaria FMI  </t>
    </r>
    <r>
      <rPr>
        <sz val="1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</si>
  <si>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rFont val="Arial Narrow"/>
        <family val="2"/>
      </rPr>
      <t xml:space="preserve">Hallazgo 13. Módulo étnico en el RESO. </t>
    </r>
    <r>
      <rPr>
        <sz val="1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</si>
  <si>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rFont val="Arial Narrow"/>
        <family val="2"/>
      </rPr>
      <t xml:space="preserve">Hallazgo 14. Diligenciamiento parcial del módulo RESO </t>
    </r>
    <r>
      <rPr>
        <sz val="11"/>
        <rFont val="Arial Narrow"/>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Narrow"/>
        <family val="2"/>
      </rPr>
      <t xml:space="preserve">
Tabla 23. Variables Reporte RESO – ANT
</t>
    </r>
    <r>
      <rPr>
        <sz val="11"/>
        <rFont val="Arial Narrow"/>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</si>
  <si>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rPr>
        <b/>
        <sz val="11"/>
        <rFont val="Arial Narrow"/>
        <family val="2"/>
      </rPr>
      <t xml:space="preserve">Hallazgo 15. Valoración y puntuación en el trámite del RESO (Presunto alcance disciplinario 2).  </t>
    </r>
    <r>
      <rPr>
        <sz val="11"/>
        <rFont val="Arial Narrow"/>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</si>
  <si>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rFont val="Arial Narrow"/>
        <family val="2"/>
      </rPr>
      <t xml:space="preserve">Hallazgo 22. Plan de mejoramiento. Hallazgo 2.2.2 calidad de los datos del Sistema Integrado de Tierras -SIT- RESO  </t>
    </r>
    <r>
      <rPr>
        <sz val="1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</si>
  <si>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23. Plan de mejoramiento - Hallazgo 2.4.4 “Articulación Interinstitucional con la UAEGRTD </t>
    </r>
    <r>
      <rPr>
        <sz val="11"/>
        <rFont val="Arial Narrow"/>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</si>
  <si>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rFont val="Arial Narrow"/>
        <family val="2"/>
      </rPr>
      <t>Hallazgo 3. META ODS 1.4 ESTABLECIDA POR EL GOBIERNO NACIONAL Y SU PERSPECTIVA DE GÉNERO.</t>
    </r>
    <r>
      <rPr>
        <sz val="11"/>
        <rFont val="Arial Narrow"/>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</si>
  <si>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rFont val="Arial Narrow"/>
        <family val="2"/>
      </rPr>
      <t>Hallazgo 6. INDICADOR ESTABLECIDO POR EL GOBIERNO NACIONAL PARA LA META ODS 1.4 Y SU FICHA TÉCNICA.</t>
    </r>
    <r>
      <rPr>
        <sz val="11"/>
        <rFont val="Arial Narrow"/>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</si>
  <si>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rFont val="Arial Narrow"/>
        <family val="2"/>
      </rPr>
      <t xml:space="preserve">Hallazgo 7. ALINEACIÓN DE LA META Y DEL INDICADORDEL ODS 1.4 DEL CONPES 3918 CON EL PND 2018-2022.  </t>
    </r>
    <r>
      <rPr>
        <sz val="11"/>
        <rFont val="Arial Narrow"/>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</si>
  <si>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rPr>
        <b/>
        <sz val="11"/>
        <rFont val="Arial Narrow"/>
        <family val="2"/>
      </rPr>
      <t xml:space="preserve">Hallazgo 8. CONSOLIDACIÓN DE LA ESTADÍSTICA DE AVANCES EN EL CUMPLIMIENTO DE LA META ODS 1.4. </t>
    </r>
    <r>
      <rPr>
        <sz val="11"/>
        <rFont val="Arial Narrow"/>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</si>
  <si>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</si>
  <si>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11. PLANES DE TRABAJO ODS.</t>
    </r>
    <r>
      <rPr>
        <sz val="11"/>
        <rFont val="Arial Narrow"/>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</si>
  <si>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rFont val="Arial Narrow"/>
        <family val="2"/>
      </rPr>
      <t>Hallazgo 12. PLAN NACIONAL DE FORMALIZACIÓN MASIVA DE LA PROPIEDAD RURAL-PNFMPR.</t>
    </r>
    <r>
      <rPr>
        <sz val="11"/>
        <rFont val="Arial Narrow"/>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</si>
  <si>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rFont val="Arial Narrow"/>
        <family val="2"/>
      </rPr>
      <t xml:space="preserve">Hallazgo 13. PLANES DE ORDENAMIENTO SOCIAL DE LA PROPIEDAD RURAL-POSPR. </t>
    </r>
    <r>
      <rPr>
        <sz val="11"/>
        <rFont val="Arial Narrow"/>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</si>
  <si>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rFont val="Arial Narrow"/>
        <family val="2"/>
      </rPr>
      <t>Hallazgo 14. PERSPECTIVA DE GÉNERO EN LOS FACTORES DE CALIFICACIÓN Y PUNTAJE PARA EL ACCESO A PROGRAMAS DE LA ANT.</t>
    </r>
    <r>
      <rPr>
        <sz val="11"/>
        <rFont val="Arial Narrow"/>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</si>
  <si>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rFont val="Arial Narrow"/>
        <family val="2"/>
      </rPr>
      <t xml:space="preserve">Hallazgo 17. FINANCIAMIENTO DE LA IMPLEMENTACIÓN DE LOS POSPR APROBADOS A 31 DE DICIEMBRE DE 2019. </t>
    </r>
    <r>
      <rPr>
        <sz val="11"/>
        <rFont val="Arial Narrow"/>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</si>
  <si>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Narrow"/>
        <family val="2"/>
      </rPr>
      <t>Hallazgo 19.  COORDINACIÓN INTERINSTITUCIONAL Y APROPIACION DE ROLES.</t>
    </r>
    <r>
      <rPr>
        <sz val="11"/>
        <rFont val="Arial Narrow"/>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</si>
  <si>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rFont val="Arial Narrow"/>
        <family val="2"/>
      </rPr>
      <t xml:space="preserve">Hallazgo 20. PLATAFORMA www.ods.gov.co. </t>
    </r>
    <r>
      <rPr>
        <sz val="11"/>
        <rFont val="Arial Narrow"/>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</si>
  <si>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rFont val="Arial Narrow"/>
        <family val="2"/>
      </rPr>
      <t>Hallazgo 21. ALISTAMIENTO DE LOS MECANISMOS DE SEGUIMIENTO Y RENDICIÓN DE CUENTAS EN EL CUMPLIMIENTO DE LA META ODS 1.4.</t>
    </r>
    <r>
      <rPr>
        <sz val="11"/>
        <rFont val="Arial Narrow"/>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</si>
  <si>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rFont val="Arial Narrow"/>
        <family val="2"/>
      </rPr>
      <t xml:space="preserve">Hallazgo 23. ARTICULACIÓN CON AUTORIDADES AMBIENTALES PARA LA FORMULACIÓN DE LOS PLANES DE ORDENAMIENTO SOCIAL DE LA PROPIEDAD RURAL-POSPR. </t>
    </r>
    <r>
      <rPr>
        <sz val="11"/>
        <rFont val="Arial Narrow"/>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</si>
  <si>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El 6 de Octubre de 2020 se dio la primera mesa de trabajo, con el fin de  definir la pertinecia de la actualización del procedimiento ACCTI-P-016, los asistentes  a la  reunión fueron Luz Dary Ayala Perez ( LÍder del proceso de Subsidio), Nadia Catalina Vidal (Apoyo al proceso de adquisción de predios), Catalina Carreño ( Abogada encargada del proceso de Revocatorías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Narrow"/>
        <family val="2"/>
      </rPr>
      <t xml:space="preserve"> </t>
    </r>
    <r>
      <rPr>
        <sz val="11"/>
        <color theme="1"/>
        <rFont val="Arial Narrow"/>
        <family val="2"/>
      </rPr>
      <t xml:space="preserve">
</t>
    </r>
    <r>
      <rPr>
        <b/>
        <sz val="11"/>
        <color theme="1"/>
        <rFont val="Arial Narrow"/>
        <family val="2"/>
      </rPr>
      <t xml:space="preserve">Por favor ajustar el responsable esta actividad es de Sub. Zonas Focalizadas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</si>
  <si>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 xml:space="preserve">20/10/2020.  </t>
    </r>
    <r>
      <rPr>
        <sz val="11"/>
        <color theme="1"/>
        <rFont val="Arial Narrow"/>
        <family val="2"/>
      </rPr>
      <t xml:space="preserve">La Dirección de Acceso a Tierras suministró las siguientes evidencias:
</t>
    </r>
    <r>
      <rPr>
        <b/>
        <sz val="11"/>
        <color theme="1"/>
        <rFont val="Arial Narrow"/>
        <family val="2"/>
      </rPr>
      <t xml:space="preserve">Acta No, 1 del 27/08/2020, </t>
    </r>
    <r>
      <rPr>
        <sz val="11"/>
        <color theme="1"/>
        <rFont val="Arial Narrow"/>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Narrow"/>
        <family val="2"/>
      </rPr>
      <t xml:space="preserve"> </t>
    </r>
    <r>
      <rPr>
        <sz val="11"/>
        <rFont val="Arial Narrow"/>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Narrow"/>
        <family val="2"/>
      </rPr>
      <t xml:space="preserve">
Lista de chequeo</t>
    </r>
    <r>
      <rPr>
        <sz val="11"/>
        <rFont val="Arial Narrow"/>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Narrow"/>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</si>
  <si>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</si>
  <si>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</si>
  <si>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</si>
  <si>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</si>
  <si>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</si>
  <si>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</si>
  <si>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</si>
  <si>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</si>
  <si>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</si>
  <si>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Acta No. 03 de la sesíon del Comité Institucional de Coordinación de Control Interno realizada el 30/06/2020 .</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</si>
  <si>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vezque, su ejecución se programó a partir de enero del 2021.</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</si>
  <si>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</si>
  <si>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</si>
  <si>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</si>
  <si>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</si>
  <si>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</si>
  <si>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</si>
  <si>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</si>
  <si>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</si>
  <si>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</si>
  <si>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</si>
  <si>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</si>
  <si>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fisica y digital de los expedientes para asegurar que los mismos ya cumplan con la respectiva ejecutoria y frente aquellos casos que fueron remitidos de manera efectiva a la SATN
</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</si>
  <si>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</si>
  <si>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</si>
  <si>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</si>
  <si>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</si>
  <si>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</si>
  <si>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</si>
  <si>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</si>
  <si>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</si>
  <si>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24 de marzo de 2021 se remitió al IGAC Casanare oficio No. 20213200272911 solicitand las respectivas fichas catastrales y prediales.</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</si>
  <si>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</si>
  <si>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</si>
  <si>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</si>
  <si>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</si>
  <si>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</si>
  <si>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</si>
  <si>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</si>
  <si>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</si>
  <si>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</si>
  <si>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priorizados,radicados en el sitema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</si>
  <si>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</si>
  <si>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</si>
  <si>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</si>
  <si>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</si>
  <si>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vió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</si>
  <si>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</si>
  <si>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Se identificaron y priorizaron 20 Procesos Agrarios de Clarifcación de la Propiedad y Recuperación de Baldíos.  
Al respecto se adjunta:
Se anexa Archivo excel denominado: AME 528 Listado Procesos priorizados CGR.</t>
  </si>
  <si>
    <r>
      <rPr>
        <b/>
        <sz val="11"/>
        <color theme="1"/>
        <rFont val="Arial Narrow"/>
        <family val="2"/>
      </rPr>
      <t>21/01/2020.</t>
    </r>
    <r>
      <rPr>
        <sz val="11"/>
        <color theme="1"/>
        <rFont val="Arial Narrow"/>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</si>
  <si>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</si>
  <si>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Acta de capacitación y listado de asistencia de capacitaciones y memoria de la capacitación</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</si>
  <si>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</si>
  <si>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12/07/2021. </t>
    </r>
    <r>
      <rPr>
        <sz val="11"/>
        <color theme="1"/>
        <rFont val="Arial Narrow"/>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</si>
  <si>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</si>
  <si>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</si>
  <si>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12/07/2021. </t>
    </r>
    <r>
      <rPr>
        <sz val="11"/>
        <color theme="1"/>
        <rFont val="Arial Narrow"/>
        <family val="2"/>
      </rPr>
      <t xml:space="preserve"> En atención a los avances de gestión y soportes allegados, se observó el cumplimiento de la acción de mejora, toda vez que se evidenció la matriz que relaciona los 20 Procesos identificados y priorizados.</t>
    </r>
  </si>
  <si>
    <r>
      <rPr>
        <b/>
        <sz val="11"/>
        <color theme="1"/>
        <rFont val="Arial Narrow"/>
        <family val="2"/>
      </rPr>
      <t xml:space="preserve">12/07/2021.  </t>
    </r>
    <r>
      <rPr>
        <sz val="11"/>
        <color theme="1"/>
        <rFont val="Arial Narrow"/>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</si>
  <si>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</si>
  <si>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</si>
  <si>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Narrow"/>
        <family val="2"/>
      </rPr>
      <t>NUMAEL</t>
    </r>
    <r>
      <rPr>
        <sz val="11"/>
        <color theme="1"/>
        <rFont val="Arial Narrow"/>
        <family val="2"/>
      </rPr>
      <t xml:space="preserve"> ACOSTA MARTINEZ OCUPANTE
2 </t>
    </r>
    <r>
      <rPr>
        <b/>
        <sz val="11"/>
        <color theme="1"/>
        <rFont val="Arial Narrow"/>
        <family val="2"/>
      </rPr>
      <t>HECTOR</t>
    </r>
    <r>
      <rPr>
        <sz val="11"/>
        <color theme="1"/>
        <rFont val="Arial Narrow"/>
        <family val="2"/>
      </rPr>
      <t xml:space="preserve"> MENDIVIESOL OCUPANTE  
3 VICENTE </t>
    </r>
    <r>
      <rPr>
        <b/>
        <sz val="11"/>
        <color theme="1"/>
        <rFont val="Arial Narrow"/>
        <family val="2"/>
      </rPr>
      <t xml:space="preserve">OROS </t>
    </r>
    <r>
      <rPr>
        <sz val="11"/>
        <color theme="1"/>
        <rFont val="Arial Narrow"/>
        <family val="2"/>
      </rPr>
      <t xml:space="preserve">CUEVAS OCUPANTE
4 </t>
    </r>
    <r>
      <rPr>
        <b/>
        <sz val="11"/>
        <color theme="1"/>
        <rFont val="Arial Narrow"/>
        <family val="2"/>
      </rPr>
      <t>EDGAR</t>
    </r>
    <r>
      <rPr>
        <sz val="11"/>
        <color theme="1"/>
        <rFont val="Arial Narrow"/>
        <family val="2"/>
      </rPr>
      <t xml:space="preserve"> LAIN COLMENARES OCUPANTE /COLINDANTE SUR
5 PASCUAL</t>
    </r>
    <r>
      <rPr>
        <b/>
        <sz val="11"/>
        <color theme="1"/>
        <rFont val="Arial Narrow"/>
        <family val="2"/>
      </rPr>
      <t xml:space="preserve"> CHAMARRAVI </t>
    </r>
    <r>
      <rPr>
        <sz val="11"/>
        <color theme="1"/>
        <rFont val="Arial Narrow"/>
        <family val="2"/>
      </rPr>
      <t xml:space="preserve">ENCINOSA OCUPANTE FINCA CHAPARRITO
6 PEDRO ALONSO </t>
    </r>
    <r>
      <rPr>
        <b/>
        <sz val="11"/>
        <color theme="1"/>
        <rFont val="Arial Narrow"/>
        <family val="2"/>
      </rPr>
      <t>COLMENARES</t>
    </r>
    <r>
      <rPr>
        <sz val="11"/>
        <color theme="1"/>
        <rFont val="Arial Narrow"/>
        <family val="2"/>
      </rPr>
      <t xml:space="preserve"> GIRON OCUPANTE/COLINDATE NORTE
7 PLUTARCO </t>
    </r>
    <r>
      <rPr>
        <b/>
        <sz val="11"/>
        <color theme="1"/>
        <rFont val="Arial Narrow"/>
        <family val="2"/>
      </rPr>
      <t>CUEVAS</t>
    </r>
    <r>
      <rPr>
        <sz val="11"/>
        <color theme="1"/>
        <rFont val="Arial Narrow"/>
        <family val="2"/>
      </rPr>
      <t xml:space="preserve"> OCUPANTE/COLINDANTE SUR
8 </t>
    </r>
    <r>
      <rPr>
        <b/>
        <sz val="11"/>
        <color theme="1"/>
        <rFont val="Arial Narrow"/>
        <family val="2"/>
      </rPr>
      <t xml:space="preserve">NIXON </t>
    </r>
    <r>
      <rPr>
        <sz val="11"/>
        <color theme="1"/>
        <rFont val="Arial Narrow"/>
        <family val="2"/>
      </rPr>
      <t xml:space="preserve">GUALDRON OCUPANTE
9 </t>
    </r>
    <r>
      <rPr>
        <b/>
        <sz val="11"/>
        <color theme="1"/>
        <rFont val="Arial Narrow"/>
        <family val="2"/>
      </rPr>
      <t>BREINER</t>
    </r>
    <r>
      <rPr>
        <sz val="11"/>
        <color theme="1"/>
        <rFont val="Arial Narrow"/>
        <family val="2"/>
      </rPr>
      <t xml:space="preserve"> URIEL OCUPANTE
10 LUIS </t>
    </r>
    <r>
      <rPr>
        <b/>
        <sz val="11"/>
        <color theme="1"/>
        <rFont val="Arial Narrow"/>
        <family val="2"/>
      </rPr>
      <t>CUVIDES</t>
    </r>
    <r>
      <rPr>
        <sz val="11"/>
        <color theme="1"/>
        <rFont val="Arial Narrow"/>
        <family val="2"/>
      </rPr>
      <t xml:space="preserve"> OCUPANTE
11 </t>
    </r>
    <r>
      <rPr>
        <sz val="11"/>
        <color rgb="FFFF0000"/>
        <rFont val="Arial Narrow"/>
        <family val="2"/>
      </rPr>
      <t>JESUS MARIA TARACHE OCUPANTE</t>
    </r>
    <r>
      <rPr>
        <sz val="11"/>
        <color theme="1"/>
        <rFont val="Arial Narrow"/>
        <family val="2"/>
      </rPr>
      <t xml:space="preserve">
12 FRANCISCO </t>
    </r>
    <r>
      <rPr>
        <b/>
        <sz val="11"/>
        <color theme="1"/>
        <rFont val="Arial Narrow"/>
        <family val="2"/>
      </rPr>
      <t>ACOSTA</t>
    </r>
    <r>
      <rPr>
        <sz val="11"/>
        <color theme="1"/>
        <rFont val="Arial Narrow"/>
        <family val="2"/>
      </rPr>
      <t xml:space="preserve"> MARTINEZ (HIJO) OCUPANTE
13 CARLOS ARTURO </t>
    </r>
    <r>
      <rPr>
        <b/>
        <sz val="11"/>
        <color theme="1"/>
        <rFont val="Arial Narrow"/>
        <family val="2"/>
      </rPr>
      <t>CHAPARRO</t>
    </r>
    <r>
      <rPr>
        <sz val="11"/>
        <color theme="1"/>
        <rFont val="Arial Narrow"/>
        <family val="2"/>
      </rPr>
      <t xml:space="preserve"> COLINDANTE /OCCIDENTE
14</t>
    </r>
    <r>
      <rPr>
        <b/>
        <sz val="11"/>
        <color theme="1"/>
        <rFont val="Arial Narrow"/>
        <family val="2"/>
      </rPr>
      <t xml:space="preserve"> IGNACIA</t>
    </r>
    <r>
      <rPr>
        <sz val="11"/>
        <color theme="1"/>
        <rFont val="Arial Narrow"/>
        <family val="2"/>
      </rPr>
      <t xml:space="preserve"> COBA COLINDAT
15 PASCUAL </t>
    </r>
    <r>
      <rPr>
        <b/>
        <sz val="11"/>
        <color theme="1"/>
        <rFont val="Arial Narrow"/>
        <family val="2"/>
      </rPr>
      <t>COLMENARES</t>
    </r>
    <r>
      <rPr>
        <sz val="11"/>
        <color theme="1"/>
        <rFont val="Arial Narrow"/>
        <family val="2"/>
      </rPr>
      <t xml:space="preserve"> COLINDANTE ORIENTE
16 EFRAIN</t>
    </r>
    <r>
      <rPr>
        <b/>
        <sz val="11"/>
        <color theme="1"/>
        <rFont val="Arial Narrow"/>
        <family val="2"/>
      </rPr>
      <t xml:space="preserve"> PIDIACHE </t>
    </r>
    <r>
      <rPr>
        <sz val="11"/>
        <color theme="1"/>
        <rFont val="Arial Narrow"/>
        <family val="2"/>
      </rPr>
      <t xml:space="preserve">OCUPANTE /COLINDANTE NORTE
17 </t>
    </r>
    <r>
      <rPr>
        <b/>
        <sz val="11"/>
        <color theme="1"/>
        <rFont val="Arial Narrow"/>
        <family val="2"/>
      </rPr>
      <t>PRESIDENTE</t>
    </r>
    <r>
      <rPr>
        <sz val="11"/>
        <color theme="1"/>
        <rFont val="Arial Narrow"/>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</si>
  <si>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</si>
  <si>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08/07/2021</t>
    </r>
    <r>
      <rPr>
        <sz val="11"/>
        <color theme="1"/>
        <rFont val="Arial Narrow"/>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Narrow"/>
        <family val="2"/>
      </rPr>
      <t>Otrosí No. 01,</t>
    </r>
    <r>
      <rPr>
        <sz val="11"/>
        <color theme="1"/>
        <rFont val="Arial Narrow"/>
        <family val="2"/>
      </rPr>
      <t xml:space="preserve"> Prorrogar el plazo de ejecución del Contrato hasta el 31 de diciembre de 2020. </t>
    </r>
    <r>
      <rPr>
        <b/>
        <sz val="11"/>
        <color theme="1"/>
        <rFont val="Arial Narrow"/>
        <family val="2"/>
      </rPr>
      <t xml:space="preserve"> Otrosí No. 02</t>
    </r>
    <r>
      <rPr>
        <sz val="11"/>
        <color theme="1"/>
        <rFont val="Arial Narrow"/>
        <family val="2"/>
      </rPr>
      <t xml:space="preserve">, Prorrogar el plazo de ejecución del Contrato hasta el 31 de marzo de 2021. SEGUNDA - ADICIÓN: Adicionar al valor del Contrato de Prestación de Servicios No. 1253 de 2020 la suma de $ 1.282.723.867. </t>
    </r>
    <r>
      <rPr>
        <b/>
        <sz val="11"/>
        <color theme="1"/>
        <rFont val="Arial Narrow"/>
        <family val="2"/>
      </rPr>
      <t xml:space="preserve"> Otrosí No. 03,</t>
    </r>
    <r>
      <rPr>
        <sz val="11"/>
        <color theme="1"/>
        <rFont val="Arial Narrow"/>
        <family val="2"/>
      </rPr>
      <t xml:space="preserve"> Prorrogar el plazo de ejecución del Contrato hasta el 31 de mayo de 2021.  </t>
    </r>
    <r>
      <rPr>
        <b/>
        <sz val="11"/>
        <color theme="1"/>
        <rFont val="Arial Narrow"/>
        <family val="2"/>
      </rPr>
      <t>Otrosí No. 04</t>
    </r>
    <r>
      <rPr>
        <sz val="11"/>
        <color theme="1"/>
        <rFont val="Arial Narrow"/>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</si>
  <si>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Narrow"/>
        <family val="2"/>
      </rPr>
      <t>ETAPA I - PROCESO DE EXPEDIENTES PREDIOS</t>
    </r>
    <r>
      <rPr>
        <sz val="11"/>
        <color theme="1"/>
        <rFont val="Arial Narrow"/>
        <family val="2"/>
      </rPr>
      <t xml:space="preserve">: de 41.342 se registra un avance de 28% (11.424), entrega físico 8% (3.493) y listo para entrega un 34% (13.893).
</t>
    </r>
    <r>
      <rPr>
        <b/>
        <sz val="11"/>
        <color theme="1"/>
        <rFont val="Arial Narrow"/>
        <family val="2"/>
      </rPr>
      <t>ETAPA I - PROCESOS DE PLANOS:</t>
    </r>
    <r>
      <rPr>
        <sz val="11"/>
        <color theme="1"/>
        <rFont val="Arial Narrow"/>
        <family val="2"/>
      </rPr>
      <t xml:space="preserve"> de 550.047 planos carta y oficio, Control de calidad, digitalización e indexación 100%, entrega físico 100%.  De 140.803 planos pliego y extra pliego, Digitalización 99%.
</t>
    </r>
    <r>
      <rPr>
        <b/>
        <sz val="11"/>
        <color theme="1"/>
        <rFont val="Arial Narrow"/>
        <family val="2"/>
      </rPr>
      <t>ETAPA II - PROCESO DE EXPEDIENTES PREDIOS:</t>
    </r>
    <r>
      <rPr>
        <sz val="11"/>
        <color theme="1"/>
        <rFont val="Arial Narrow"/>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</si>
  <si>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</si>
  <si>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</si>
  <si>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</si>
  <si>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color theme="1"/>
        <rFont val="Arial Narrow"/>
        <family val="2"/>
      </rPr>
      <t>12/07/2021.</t>
    </r>
    <r>
      <rPr>
        <sz val="11"/>
        <color theme="1"/>
        <rFont val="Arial Narrow"/>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</si>
  <si>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</si>
  <si>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 xml:space="preserve">12/07/2021. </t>
    </r>
    <r>
      <rPr>
        <sz val="11"/>
        <color theme="1"/>
        <rFont val="Arial Narrow"/>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</si>
  <si>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</si>
  <si>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Narrow"/>
        <family val="2"/>
      </rPr>
      <t>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</si>
  <si>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Narrow"/>
        <family val="2"/>
      </rPr>
      <t>Memorando 20211020144473 del 02/06/2021.</t>
    </r>
    <r>
      <rPr>
        <sz val="11"/>
        <rFont val="Arial Narrow"/>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</si>
  <si>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color theme="1"/>
        <rFont val="Arial Narrow"/>
        <family val="2"/>
      </rPr>
      <t xml:space="preserve">12/07/2021. </t>
    </r>
    <r>
      <rPr>
        <sz val="11"/>
        <color theme="1"/>
        <rFont val="Arial Narrow"/>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Narrow"/>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Narrow"/>
        <family val="2"/>
      </rPr>
      <t xml:space="preserve">". </t>
    </r>
  </si>
  <si>
    <r>
      <rPr>
        <b/>
        <sz val="11"/>
        <color theme="1"/>
        <rFont val="Arial Narrow"/>
        <family val="2"/>
      </rPr>
      <t>12/07/2021</t>
    </r>
    <r>
      <rPr>
        <sz val="11"/>
        <color theme="1"/>
        <rFont val="Arial Narrow"/>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</si>
  <si>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</si>
  <si>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Narrow"/>
        <family val="2"/>
      </rPr>
      <t xml:space="preserve">12/07/2021. </t>
    </r>
    <r>
      <rPr>
        <sz val="11"/>
        <color theme="1"/>
        <rFont val="Arial Narrow"/>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Narrow"/>
        <family val="2"/>
      </rPr>
      <t xml:space="preserve">
</t>
    </r>
    <r>
      <rPr>
        <sz val="11"/>
        <color theme="1"/>
        <rFont val="Arial Narrow"/>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Narrow"/>
        <family val="2"/>
      </rPr>
      <t xml:space="preserve">
</t>
    </r>
    <r>
      <rPr>
        <sz val="11"/>
        <color theme="1"/>
        <rFont val="Arial Narrow"/>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</si>
  <si>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</si>
  <si>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</si>
  <si>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</si>
  <si>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</si>
  <si>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</si>
  <si>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</si>
  <si>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 xml:space="preserve">12/07/2021. </t>
    </r>
    <r>
      <rPr>
        <sz val="11"/>
        <color theme="1"/>
        <rFont val="Arial Narrow"/>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</si>
  <si>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</si>
  <si>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</si>
  <si>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</si>
  <si>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</si>
  <si>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</si>
  <si>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</si>
  <si>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</si>
  <si>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</si>
  <si>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</si>
  <si>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</si>
  <si>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</si>
  <si>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</si>
  <si>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</si>
  <si>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</si>
  <si>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</si>
  <si>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</si>
  <si>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</si>
  <si>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</si>
  <si>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</si>
  <si>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</si>
  <si>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</si>
  <si>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</si>
  <si>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</si>
  <si>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</si>
  <si>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</si>
  <si>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</si>
  <si>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</si>
  <si>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</si>
  <si>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</si>
  <si>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</si>
  <si>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</si>
  <si>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</si>
  <si>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</si>
  <si>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</si>
  <si>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</si>
  <si>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</si>
  <si>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</si>
  <si>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</si>
  <si>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</si>
  <si>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</si>
  <si>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</si>
  <si>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</si>
  <si>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</si>
  <si>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</si>
  <si>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</si>
  <si>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</si>
  <si>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Narrow"/>
        <family val="2"/>
      </rPr>
      <t xml:space="preserve">30062021: </t>
    </r>
    <r>
      <rPr>
        <sz val="11"/>
        <color theme="1"/>
        <rFont val="Arial Narrow"/>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</si>
  <si>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</si>
  <si>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</si>
  <si>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AME-348 y AME-349  en una nueva acción de mejora que debe generar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</si>
  <si>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</si>
  <si>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</si>
  <si>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</si>
  <si>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t>Esta acción de mejora se encuentra en gestión.</t>
  </si>
  <si>
    <t>Se anexa la gestión realizada frente a la actualización del formulario FISO.</t>
  </si>
  <si>
    <r>
      <rPr>
        <b/>
        <sz val="11"/>
        <color theme="1"/>
        <rFont val="Arial Narrow"/>
        <family val="2"/>
      </rPr>
      <t xml:space="preserve">Acción ejecutada: </t>
    </r>
    <r>
      <rPr>
        <sz val="11"/>
        <color theme="1"/>
        <rFont val="Arial Narrow"/>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</si>
  <si>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t xml:space="preserve">Hallazgo 28. Predio Yarumal, ubicado en Turbo, Antioquia.  </t>
    </r>
    <r>
      <rPr>
        <sz val="11"/>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Narrow"/>
        <family val="2"/>
      </rPr>
      <t xml:space="preserve">
</t>
    </r>
    <r>
      <rPr>
        <sz val="11"/>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</si>
  <si>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Narrow"/>
        <family val="2"/>
      </rPr>
      <t>13/07/2021.  L</t>
    </r>
    <r>
      <rPr>
        <sz val="11"/>
        <color theme="1"/>
        <rFont val="Arial Narrow"/>
        <family val="2"/>
      </rPr>
      <t>a acción de mejora presentó cumplimiento, toda vez que, se observó el informe  preliminar de las necesidades de acceso  y dotación de tierras de Comunidades Indígenas.</t>
    </r>
  </si>
  <si>
    <t>Formulario FISO Étnico actualizado</t>
  </si>
  <si>
    <t xml:space="preserve">Mesa técnica para revisión y ajuste del formulario FISO Étnico ante la instancia representativa étnica. Informe con corte semestral
</t>
  </si>
  <si>
    <r>
      <rPr>
        <b/>
        <sz val="11"/>
        <color theme="1"/>
        <rFont val="Arial Narrow"/>
        <family val="2"/>
      </rPr>
      <t>13/07/2021</t>
    </r>
    <r>
      <rPr>
        <sz val="11"/>
        <color theme="1"/>
        <rFont val="Arial Narrow"/>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</si>
  <si>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rgb="FF000000"/>
        <rFont val="Arial Narrow"/>
        <family val="2"/>
      </rPr>
      <t xml:space="preserve">Actividad en Gestión: </t>
    </r>
    <r>
      <rPr>
        <sz val="11"/>
        <color rgb="FF000000"/>
        <rFont val="Arial Narrow"/>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</si>
  <si>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Narrow"/>
        <family val="2"/>
      </rPr>
      <t xml:space="preserve">13/07/2021. </t>
    </r>
    <r>
      <rPr>
        <sz val="11"/>
        <color theme="1"/>
        <rFont val="Arial Narrow"/>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</si>
  <si>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rgb="FF000000"/>
        <rFont val="Arial Narrow"/>
        <family val="2"/>
      </rPr>
      <t xml:space="preserve">30/04/2021.  Verificación realizada por la profesional Lila María Guzmán.
</t>
    </r>
    <r>
      <rPr>
        <sz val="11"/>
        <color indexed="8"/>
        <rFont val="Arial Narrow"/>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</si>
  <si>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rgb="FF000000"/>
        <rFont val="Arial Narrow"/>
        <family val="2"/>
      </rPr>
      <t xml:space="preserve">29/04/2021.  Verificación realizada por la profesional Lila María Guzmán
</t>
    </r>
    <r>
      <rPr>
        <sz val="11"/>
        <color indexed="8"/>
        <rFont val="Arial Narrow"/>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Narrow"/>
        <family val="2"/>
      </rPr>
      <t>REFLEXIONES FRENTE AL HALLAZGO:</t>
    </r>
    <r>
      <rPr>
        <sz val="11"/>
        <color indexed="8"/>
        <rFont val="Arial Narrow"/>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</si>
  <si>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theme="1"/>
        <rFont val="Arial Narrow"/>
        <family val="2"/>
      </rPr>
      <t xml:space="preserve">30/062021: </t>
    </r>
    <r>
      <rPr>
        <sz val="11"/>
        <color theme="1"/>
        <rFont val="Arial Narrow"/>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</si>
  <si>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versíón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t>
    </r>
    <r>
      <rPr>
        <sz val="11"/>
        <color rgb="FF0070C0"/>
        <rFont val="Arial Narrow"/>
        <family val="2"/>
      </rPr>
      <t xml:space="preserve">http://intranet.agenciadetierras.gov.co/wp-content/uploads/2021/04/ACCTI-P-021-COMPRA-DIRECTA-DE-PREDIOS-Y-O-MEJORAS-CON-DESTINO-A-LAS-COMUNIDADES-ETNICAS.pdf 
</t>
    </r>
    <r>
      <rPr>
        <sz val="11"/>
        <rFont val="Arial Narrow"/>
        <family val="2"/>
      </rPr>
      <t xml:space="preserve">En concordancia con lo anterior, la acción de mejora presentó cumplimiento, toda vez que, se observó la elaborarción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continuanción se presentan una serie de recomendaciones sobre el proc ecimiento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</si>
  <si>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07/07/2021.</t>
    </r>
    <r>
      <rPr>
        <sz val="11"/>
        <color theme="1"/>
        <rFont val="Arial Narrow"/>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</si>
  <si>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theme="1"/>
        <rFont val="Arial Narrow"/>
        <family val="2"/>
      </rPr>
      <t>07/07/2021.</t>
    </r>
    <r>
      <rPr>
        <sz val="11"/>
        <color theme="1"/>
        <rFont val="Arial Narrow"/>
        <family val="2"/>
      </rPr>
      <t xml:space="preserve"> La acción de mejora presentó cumplimiento, toda vez que se observó la Actualización aplicativo KLIC.</t>
    </r>
  </si>
  <si>
    <r>
      <rPr>
        <b/>
        <sz val="11"/>
        <color theme="1"/>
        <rFont val="Arial Narrow"/>
        <family val="2"/>
      </rPr>
      <t xml:space="preserve">31/03/2021 </t>
    </r>
    <r>
      <rPr>
        <sz val="11"/>
        <color theme="1"/>
        <rFont val="Arial Narrow"/>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Narrow"/>
        <family val="2"/>
      </rPr>
      <t xml:space="preserve">30/06/2021 </t>
    </r>
    <r>
      <rPr>
        <sz val="11"/>
        <color theme="1"/>
        <rFont val="Arial Narrow"/>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</si>
  <si>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t>Organizar, foliar y digitalizar todos los documentos del contrato o convenio en el expediente contractual, conforme la tabla de  retención documental y cargarlos para la consulta en la carpeta digital compartida.</t>
  </si>
  <si>
    <r>
      <rPr>
        <b/>
        <sz val="11"/>
        <color theme="1"/>
        <rFont val="Arial Narrow"/>
        <family val="2"/>
      </rPr>
      <t xml:space="preserve">13/07/2021. </t>
    </r>
    <r>
      <rPr>
        <sz val="11"/>
        <color theme="1"/>
        <rFont val="Arial Narrow"/>
        <family val="2"/>
      </rPr>
      <t xml:space="preserve"> 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</si>
  <si>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</si>
  <si>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Comunicación a las dependencias, sobre el lineamiento definido para incluir a los estudios pevios de convenios internacionales.</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</si>
  <si>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</si>
  <si>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</si>
  <si>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</si>
  <si>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</si>
  <si>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</si>
  <si>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</si>
  <si>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Narrow"/>
        <family val="2"/>
      </rPr>
      <t>02/072021.</t>
    </r>
    <r>
      <rPr>
        <sz val="11"/>
        <color theme="1"/>
        <rFont val="Arial Narrow"/>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</si>
  <si>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</si>
  <si>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Narrow"/>
        <family val="2"/>
      </rPr>
      <t xml:space="preserve">07/07/2021. </t>
    </r>
    <r>
      <rPr>
        <sz val="11"/>
        <color theme="1"/>
        <rFont val="Arial Narrow"/>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</si>
  <si>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13/07/2021.  </t>
    </r>
    <r>
      <rPr>
        <sz val="11"/>
        <color theme="1"/>
        <rFont val="Arial Narrow"/>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</si>
  <si>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Narrow"/>
        <family val="2"/>
      </rPr>
      <t>13/07/2021.</t>
    </r>
    <r>
      <rPr>
        <sz val="11"/>
        <color theme="1"/>
        <rFont val="Arial Narrow"/>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</si>
  <si>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</si>
  <si>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 xml:space="preserve">07/07/2021.  </t>
    </r>
    <r>
      <rPr>
        <sz val="11"/>
        <color theme="1"/>
        <rFont val="Arial Narrow"/>
        <family val="2"/>
      </rPr>
      <t>La Subdirección de Talento Humano allegó los siguientes documentos:</t>
    </r>
    <r>
      <rPr>
        <b/>
        <sz val="11"/>
        <color theme="1"/>
        <rFont val="Arial Narrow"/>
        <family val="2"/>
      </rPr>
      <t xml:space="preserve">
MATRIZ DE SEGUIMIENTO REINTEGRO INCAPACIDADES FUNCIONARIOS ANT, con corte al 30/12/2020. </t>
    </r>
    <r>
      <rPr>
        <sz val="11"/>
        <color theme="1"/>
        <rFont val="Arial Narrow"/>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Narrow"/>
        <family val="2"/>
      </rPr>
      <t>MATRIZ DE SEGUIMIENTO REINTEGRO INCAPACIDADES FUNCIONARIOS ANT, con corte al 30/06/2021</t>
    </r>
    <r>
      <rPr>
        <sz val="11"/>
        <color theme="1"/>
        <rFont val="Arial Narrow"/>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</si>
  <si>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Narrow"/>
        <family val="2"/>
      </rPr>
      <t xml:space="preserve">07/07/2021.  </t>
    </r>
    <r>
      <rPr>
        <sz val="11"/>
        <color theme="1"/>
        <rFont val="Arial Narrow"/>
        <family val="2"/>
      </rPr>
      <t>La Subdirección Administrativa y Financiera allegó los siguientes conciliaciones pertenecientes a la cuenta 572080 :</t>
    </r>
    <r>
      <rPr>
        <b/>
        <sz val="11"/>
        <color theme="1"/>
        <rFont val="Arial Narrow"/>
        <family val="2"/>
      </rPr>
      <t xml:space="preserve">
Conciliación corte 31/01/2021, </t>
    </r>
    <r>
      <rPr>
        <sz val="11"/>
        <color theme="1"/>
        <rFont val="Arial Narrow"/>
        <family val="2"/>
      </rPr>
      <t xml:space="preserve">observándose la no existencia de diferencia con la unidad de Tesoro Nacional.
</t>
    </r>
    <r>
      <rPr>
        <b/>
        <sz val="11"/>
        <color theme="1"/>
        <rFont val="Arial Narrow"/>
        <family val="2"/>
      </rPr>
      <t>Conciliación corte 28/02/2021</t>
    </r>
    <r>
      <rPr>
        <sz val="11"/>
        <color theme="1"/>
        <rFont val="Arial Narrow"/>
        <family val="2"/>
      </rPr>
      <t xml:space="preserve">, observándose una diferencia con la unidad de Tesoro Nacional por valor de $3.528.210.
</t>
    </r>
    <r>
      <rPr>
        <b/>
        <sz val="11"/>
        <color theme="1"/>
        <rFont val="Arial Narrow"/>
        <family val="2"/>
      </rPr>
      <t>Conciliación corte 31/01/2021</t>
    </r>
    <r>
      <rPr>
        <sz val="11"/>
        <color theme="1"/>
        <rFont val="Arial Narrow"/>
        <family val="2"/>
      </rPr>
      <t xml:space="preserve">, observándose una diferencia con la unidad de Tesoro Nacional por valor de $17.
</t>
    </r>
    <r>
      <rPr>
        <b/>
        <sz val="11"/>
        <color theme="1"/>
        <rFont val="Arial Narrow"/>
        <family val="2"/>
      </rPr>
      <t>Conciliación corte 30/04/2021</t>
    </r>
    <r>
      <rPr>
        <sz val="11"/>
        <color theme="1"/>
        <rFont val="Arial Narrow"/>
        <family val="2"/>
      </rPr>
      <t xml:space="preserve">, observándose una diferencia con la unidad de Tesoro Nacional por valor de $7.271.483.
</t>
    </r>
    <r>
      <rPr>
        <b/>
        <sz val="11"/>
        <color theme="1"/>
        <rFont val="Arial Narrow"/>
        <family val="2"/>
      </rPr>
      <t>Conciliación corte 31/05/2021</t>
    </r>
    <r>
      <rPr>
        <sz val="11"/>
        <color theme="1"/>
        <rFont val="Arial Narrow"/>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</si>
  <si>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</si>
  <si>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</si>
  <si>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</si>
  <si>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</si>
  <si>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</si>
  <si>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Narrow"/>
        <family val="2"/>
      </rPr>
      <t>Segundo trimestre</t>
    </r>
    <r>
      <rPr>
        <sz val="11"/>
        <color theme="1"/>
        <rFont val="Arial Narrow"/>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</si>
  <si>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</si>
  <si>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r>
      <rPr>
        <b/>
        <sz val="11"/>
        <color theme="1"/>
        <rFont val="Arial Narrow"/>
        <family val="2"/>
      </rPr>
      <t>Durante el primer trimestre se avanzo con respecto a lo siguiente:</t>
    </r>
    <r>
      <rPr>
        <sz val="11"/>
        <color theme="1"/>
        <rFont val="Arial Narrow"/>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Narrow"/>
        <family val="2"/>
      </rPr>
      <t>Durante el segundo  trimestre se avanzo con respecto a lo siguiente:</t>
    </r>
    <r>
      <rPr>
        <sz val="11"/>
        <color theme="1"/>
        <rFont val="Arial Narrow"/>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Narrow"/>
        <family val="2"/>
      </rPr>
      <t xml:space="preserve">
</t>
    </r>
    <r>
      <rPr>
        <sz val="11"/>
        <color theme="1"/>
        <rFont val="Arial Narrow"/>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</si>
  <si>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t xml:space="preserve">Se solicita pasar el estado de esta acción a </t>
    </r>
    <r>
      <rPr>
        <b/>
        <sz val="11"/>
        <color theme="1"/>
        <rFont val="Arial Narrow"/>
        <family val="2"/>
      </rPr>
      <t xml:space="preserve">"ejecutada" </t>
    </r>
    <r>
      <rPr>
        <sz val="11"/>
        <color theme="1"/>
        <rFont val="Arial Narrow"/>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</si>
  <si>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Se solicita pasar el estado de esta accion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</si>
  <si>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Narrow"/>
        <family val="2"/>
      </rPr>
      <t>Para el primer trimestre del 2021</t>
    </r>
    <r>
      <rPr>
        <sz val="11"/>
        <color theme="1"/>
        <rFont val="Arial Narrow"/>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Narrow"/>
        <family val="2"/>
      </rPr>
      <t>Durante el segundo trimestre se realizaron las siguientes acciones:</t>
    </r>
    <r>
      <rPr>
        <sz val="11"/>
        <color theme="1"/>
        <rFont val="Arial Narrow"/>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</si>
  <si>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Se solicita pasar esta acción de mejora a estado de </t>
    </r>
    <r>
      <rPr>
        <b/>
        <sz val="11"/>
        <color theme="1"/>
        <rFont val="Arial Narrow"/>
        <family val="2"/>
      </rPr>
      <t>"ejecutada"</t>
    </r>
    <r>
      <rPr>
        <sz val="11"/>
        <color theme="1"/>
        <rFont val="Arial Narrow"/>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</si>
  <si>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</si>
  <si>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t xml:space="preserve">Se solicita pasar el estado de esta actividad a </t>
    </r>
    <r>
      <rPr>
        <b/>
        <sz val="11"/>
        <color theme="1"/>
        <rFont val="Arial Narrow"/>
        <family val="2"/>
      </rPr>
      <t xml:space="preserve">"ejecutado" </t>
    </r>
    <r>
      <rPr>
        <sz val="11"/>
        <color theme="1"/>
        <rFont val="Arial Narrow"/>
        <family val="2"/>
      </rPr>
      <t>ya que se realizo la socialización del protocolo "PROTOCOLO REPORTE DE INFORMACIÓN INSTITUCIONAL DE PROCESOS MISIONALES" actualizado  y publicado.</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</si>
  <si>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</si>
  <si>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Se solicita pasar el estado de esta accion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participacion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participacion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tierrra y las acciones diferenciales enn la ruta de los POSPR y el reconocimiento de la economía del cuidado en la configuración de derechos de posesión u ocupación.Por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</si>
  <si>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</si>
  <si>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</si>
  <si>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</si>
  <si>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</si>
  <si>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</si>
  <si>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Narrow"/>
        <family val="2"/>
      </rPr>
      <t>"ejecutada"</t>
    </r>
    <r>
      <rPr>
        <sz val="11"/>
        <color theme="1"/>
        <rFont val="Arial Narrow"/>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</si>
  <si>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</si>
  <si>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</si>
  <si>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</si>
  <si>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</si>
  <si>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</si>
  <si>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</si>
  <si>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</si>
  <si>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</si>
  <si>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</si>
  <si>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r>
      <t xml:space="preserve">Se solicita pasar el estado de esta acción a </t>
    </r>
    <r>
      <rPr>
        <b/>
        <sz val="11"/>
        <color theme="1"/>
        <rFont val="Arial Narrow"/>
        <family val="2"/>
      </rPr>
      <t xml:space="preserve">"ejecutada". </t>
    </r>
    <r>
      <rPr>
        <sz val="11"/>
        <color theme="1"/>
        <rFont val="Arial Narrow"/>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</si>
  <si>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t xml:space="preserve">Se solicita pasar el estado de esta acción a </t>
    </r>
    <r>
      <rPr>
        <b/>
        <sz val="11"/>
        <color theme="1"/>
        <rFont val="Arial Narrow"/>
        <family val="2"/>
      </rPr>
      <t>"ejecutada"</t>
    </r>
    <r>
      <rPr>
        <sz val="11"/>
        <color theme="1"/>
        <rFont val="Arial Narrow"/>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Narrow"/>
        <family val="2"/>
      </rPr>
      <t>Avances de cumplimiento primer trimestre 2021</t>
    </r>
    <r>
      <rPr>
        <sz val="11"/>
        <color theme="1"/>
        <rFont val="Arial Narrow"/>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Narrow"/>
        <family val="2"/>
      </rPr>
      <t>Avances de cumplimiento segundo trimestre 2021</t>
    </r>
    <r>
      <rPr>
        <sz val="11"/>
        <color theme="1"/>
        <rFont val="Arial Narrow"/>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</si>
  <si>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</si>
  <si>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</si>
  <si>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</si>
  <si>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t xml:space="preserve">Avances de cumplimiento primer trimestre 2021
</t>
    </r>
    <r>
      <rPr>
        <sz val="11"/>
        <color theme="1"/>
        <rFont val="Arial Narrow"/>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Narrow"/>
        <family val="2"/>
      </rPr>
      <t xml:space="preserve">Avances de cumplimiento segundo trimestre 2021
</t>
    </r>
    <r>
      <rPr>
        <sz val="11"/>
        <color theme="1"/>
        <rFont val="Arial Narrow"/>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Narrow"/>
        <family val="2"/>
      </rPr>
      <t xml:space="preserve">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</si>
  <si>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</si>
  <si>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un informe sobre la operación de la herramienta API (Análisis Predial Integral), la cual permite actualizar los inumos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</si>
  <si>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</si>
  <si>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</si>
  <si>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</si>
  <si>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</si>
  <si>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 xml:space="preserve">No aplica
</t>
  </si>
  <si>
    <t>Dirección General - Mesa Unidad Coordinadora de Genero</t>
  </si>
  <si>
    <t>Reporte de la gestión y/o cumplimiento de las acciones de mejora continua
Responsable de Ejecución
I Semestre del 2021</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</si>
  <si>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</si>
  <si>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theme="1"/>
        <rFont val="Arial Narrow"/>
        <family val="2"/>
      </rPr>
      <t xml:space="preserve">20/01/2021. </t>
    </r>
    <r>
      <rPr>
        <sz val="11"/>
        <color theme="1"/>
        <rFont val="Arial Narrow"/>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</si>
  <si>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Narrow"/>
        <family val="2"/>
      </rPr>
      <t xml:space="preserve">14/07/2021.  </t>
    </r>
    <r>
      <rPr>
        <sz val="11"/>
        <color theme="1"/>
        <rFont val="Arial Narrow"/>
        <family val="2"/>
      </rPr>
      <t>La acción de mejora presentó avances de gestión documentados, su ejecución se encuentra programada para 30/09/2021.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</si>
  <si>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Narrow"/>
        <family val="2"/>
      </rPr>
      <t>procesos agrarios</t>
    </r>
    <r>
      <rPr>
        <sz val="11"/>
        <rFont val="Arial Narrow"/>
        <family val="2"/>
      </rPr>
      <t xml:space="preserve"> se remite el archivo “</t>
    </r>
    <r>
      <rPr>
        <b/>
        <sz val="11"/>
        <rFont val="Arial Narrow"/>
        <family val="2"/>
      </rPr>
      <t>Base consolidado SPAGJ Requerimiento Contraloría FINAL</t>
    </r>
    <r>
      <rPr>
        <sz val="11"/>
        <rFont val="Arial Narrow"/>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Narrow"/>
        <family val="2"/>
      </rPr>
      <t>bases relacionadas con la adjudicación de baldíos y los actos de revocatoria o reversión de estas titulaciones</t>
    </r>
    <r>
      <rPr>
        <sz val="11"/>
        <rFont val="Arial Narrow"/>
        <family val="2"/>
      </rPr>
      <t xml:space="preserve">, se remitieron dos archivos de Excel </t>
    </r>
    <r>
      <rPr>
        <b/>
        <sz val="11"/>
        <rFont val="Arial Narrow"/>
        <family val="2"/>
      </rPr>
      <t>“SOLICITUD_BASE_SATDD CONTRALORIA” y “BASE DE DATOS REPORTE CONTRALORIA 901 ADJUDICACIONES”</t>
    </r>
    <r>
      <rPr>
        <sz val="11"/>
        <rFont val="Arial Narrow"/>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Narrow"/>
        <family val="2"/>
      </rPr>
      <t>“INVENTARIO PREDIOS BALDÍOS A FEBRERO 2020”</t>
    </r>
    <r>
      <rPr>
        <sz val="11"/>
        <rFont val="Arial Narrow"/>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Narrow"/>
        <family val="2"/>
      </rPr>
      <t xml:space="preserve">FOLIOS DE MATRICULA INMOBILIARIA ACTUALIZADA FEBRERO 2020 </t>
    </r>
    <r>
      <rPr>
        <sz val="11"/>
        <rFont val="Arial Narrow"/>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</si>
  <si>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14/07/2020.  </t>
    </r>
    <r>
      <rPr>
        <sz val="11"/>
        <color theme="1"/>
        <rFont val="Arial Narrow"/>
        <family val="2"/>
      </rPr>
      <t>La acción de mejora se encuentra en términos para su ejecución, presentó avances de gestión, se sugiere allegar aclaración frente a las bases de datos objeto de evaluación por parte del Ente de control a fin de establecer el cumplimiento de la actividad.</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</si>
  <si>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t>
    </r>
  </si>
  <si>
    <t>Actualizar el protocolo con el manejo de la información</t>
  </si>
  <si>
    <r>
      <rPr>
        <b/>
        <sz val="11"/>
        <color theme="1"/>
        <rFont val="Arial Narrow"/>
        <family val="2"/>
      </rPr>
      <t xml:space="preserve">14/07/2021. </t>
    </r>
    <r>
      <rPr>
        <sz val="11"/>
        <color theme="1"/>
        <rFont val="Arial Narrow"/>
        <family val="2"/>
      </rPr>
      <t xml:space="preserve"> La acción de mejora presentó cumplimiento, toda vez que, se observó el protocolo para el manejo de la información.</t>
    </r>
  </si>
  <si>
    <t>Monitorear que se esté dando la correcta aplicación de los criterios definidos en el protocolo, en las entregas de información con corte al mes de junio de 2021</t>
  </si>
  <si>
    <r>
      <rPr>
        <b/>
        <sz val="11"/>
        <color theme="1"/>
        <rFont val="Arial Narrow"/>
        <family val="2"/>
      </rPr>
      <t xml:space="preserve">14/07/2021. </t>
    </r>
    <r>
      <rPr>
        <sz val="11"/>
        <color theme="1"/>
        <rFont val="Arial Narrow"/>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t>
    </r>
  </si>
  <si>
    <r>
      <rPr>
        <b/>
        <sz val="11"/>
        <color theme="1"/>
        <rFont val="Arial Narrow"/>
        <family val="2"/>
      </rPr>
      <t xml:space="preserve">14/07/2021. </t>
    </r>
    <r>
      <rPr>
        <sz val="11"/>
        <color theme="1"/>
        <rFont val="Arial Narrow"/>
        <family val="2"/>
      </rPr>
      <t xml:space="preserve"> En concordancia con lo anterior, la acción de mejora presentó cumplimiento, toda vez que, se observó Informe sobre el análisis de la validación de la captura de datos en el FISO.</t>
    </r>
  </si>
  <si>
    <t xml:space="preserve">Solicitud de acceso a la información. </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</si>
  <si>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</si>
  <si>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rgb="FF000000"/>
        <rFont val="Arial Narrow"/>
        <family val="2"/>
      </rPr>
      <t xml:space="preserve">30/06/2021. </t>
    </r>
    <r>
      <rPr>
        <sz val="11"/>
        <color rgb="FF000000"/>
        <rFont val="Arial Narrow"/>
        <family val="2"/>
      </rPr>
      <t xml:space="preserve">Los integrantes del Comité Institucional de Coordinación de Control Interno - CICCI en sesión extraordinaria del 30/06/2021 aprobaron la solicitud de eventualidad de la acción AME-430 realizada por Dirección de Acceso a Tierras en los términos sustentados en dicha sesión.  </t>
    </r>
    <r>
      <rPr>
        <b/>
        <sz val="11"/>
        <color rgb="FF000000"/>
        <rFont val="Arial Narrow"/>
        <family val="2"/>
      </rPr>
      <t xml:space="preserve">
08/06/2021.  </t>
    </r>
    <r>
      <rPr>
        <sz val="11"/>
        <color indexed="8"/>
        <rFont val="Arial Narrow"/>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Narrow"/>
        <family val="2"/>
      </rPr>
      <t xml:space="preserve">Memorando 20211020144393 del 2 de junio 2021. </t>
    </r>
    <r>
      <rPr>
        <sz val="11"/>
        <color indexed="8"/>
        <rFont val="Arial Narrow"/>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Narrow"/>
        <family val="2"/>
      </rPr>
      <t xml:space="preserve">
11/05/2021.</t>
    </r>
    <r>
      <rPr>
        <sz val="11"/>
        <color indexed="8"/>
        <rFont val="Arial Narrow"/>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</si>
  <si>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</si>
  <si>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</si>
  <si>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</si>
  <si>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</si>
  <si>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</si>
  <si>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</si>
  <si>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</si>
  <si>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</si>
  <si>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</si>
  <si>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</si>
  <si>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</si>
  <si>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</si>
  <si>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</si>
  <si>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Narrow"/>
        <family val="2"/>
      </rPr>
      <t>Memorando 20211020144393 del 02/06/2021.</t>
    </r>
    <r>
      <rPr>
        <sz val="11"/>
        <rFont val="Arial Narrow"/>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</si>
  <si>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</si>
  <si>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presetaba incumplimiento.</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</si>
  <si>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</si>
  <si>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Asunbtos Étnicos en los términos sustentados en dicha sesión. 
Cabe señalar que, con corte al 30/12/2020 la presente actividad se encontraba incumplida, toda vez que, la Oficina de Control Interno no había evidenciado el cumplimiento de la acción de mejora establecida.</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</si>
  <si>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</si>
  <si>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provenia de una evenualidad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</si>
  <si>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presetaba incumplimiento.</t>
  </si>
  <si>
    <t>AME-624</t>
  </si>
  <si>
    <t>Realizar jornadas de capacitaciones a los servidores públicos que intervienen en la formulación y ejecución de los proyectos de inversión,  para robustecer los conocimientos relacionados con los principios presupuestales.</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</si>
  <si>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</si>
  <si>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</si>
  <si>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</si>
  <si>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</si>
  <si>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</si>
  <si>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</si>
  <si>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</si>
  <si>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</si>
  <si>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</si>
  <si>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</si>
  <si>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</si>
  <si>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</si>
  <si>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 xml:space="preserve">30062021: </t>
    </r>
    <r>
      <rPr>
        <sz val="11"/>
        <color theme="1"/>
        <rFont val="Arial Narrow"/>
        <family val="2"/>
      </rPr>
      <t xml:space="preserve">Según mesas técnicas realizadas en el mes de mayo está actividad queda bajo responsabilidad de la Dirección de Acceso a Tierras. </t>
    </r>
  </si>
  <si>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</si>
  <si>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</si>
  <si>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</si>
  <si>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</si>
  <si>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</si>
  <si>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</si>
  <si>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</si>
  <si>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</si>
  <si>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</si>
  <si>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</si>
  <si>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</si>
  <si>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</si>
  <si>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</si>
  <si>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20/08/2020. 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</si>
  <si>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</si>
  <si>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theme="1"/>
        <rFont val="Arial Narrow"/>
        <family val="2"/>
      </rPr>
      <t xml:space="preserve">14/07/2021. </t>
    </r>
    <r>
      <rPr>
        <sz val="11"/>
        <color theme="1"/>
        <rFont val="Arial Narrow"/>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</si>
  <si>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3/01/2022 al 1/04/2023.</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</si>
  <si>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01/07/2021 al 1/09/2021.</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</si>
  <si>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</si>
  <si>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</si>
  <si>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Narrow"/>
        <family val="2"/>
      </rPr>
      <t>13/07/2021.</t>
    </r>
    <r>
      <rPr>
        <sz val="11"/>
        <color theme="1"/>
        <rFont val="Arial Narrow"/>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</si>
  <si>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Narrow"/>
        <family val="2"/>
      </rPr>
      <t>13/07/2021.</t>
    </r>
    <r>
      <rPr>
        <sz val="11"/>
        <color theme="1"/>
        <rFont val="Arial Narrow"/>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</si>
  <si>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</si>
  <si>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</si>
  <si>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</si>
  <si>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Narrow"/>
        <family val="2"/>
      </rPr>
      <t>13/07/2021.</t>
    </r>
    <r>
      <rPr>
        <sz val="11"/>
        <color theme="1"/>
        <rFont val="Arial Narrow"/>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</si>
  <si>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</si>
  <si>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</si>
  <si>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</si>
  <si>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Procedimiento actualizado y publicado</t>
  </si>
  <si>
    <r>
      <rPr>
        <b/>
        <sz val="11"/>
        <color theme="1"/>
        <rFont val="Arial Narrow"/>
        <family val="2"/>
      </rPr>
      <t xml:space="preserve">14/07/2021. </t>
    </r>
    <r>
      <rPr>
        <sz val="11"/>
        <color theme="1"/>
        <rFont val="Arial Narrow"/>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</si>
  <si>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</si>
  <si>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theme="1"/>
        <rFont val="Arial Narrow"/>
        <family val="2"/>
      </rPr>
      <t>16/07/2021.</t>
    </r>
    <r>
      <rPr>
        <sz val="11"/>
        <color theme="1"/>
        <rFont val="Arial Narrow"/>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</si>
  <si>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t xml:space="preserve">28/01/2021.  </t>
    </r>
    <r>
      <rPr>
        <sz val="11"/>
        <color theme="1"/>
        <rFont val="Arial Narrow"/>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Narrow"/>
        <family val="2"/>
      </rPr>
      <t xml:space="preserve">
20/01/2021. </t>
    </r>
    <r>
      <rPr>
        <sz val="11"/>
        <color theme="1"/>
        <rFont val="Arial Narrow"/>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Narrow"/>
        <family val="2"/>
      </rPr>
      <t xml:space="preserve">
 </t>
    </r>
  </si>
  <si>
    <r>
      <t>16/07/2021.</t>
    </r>
    <r>
      <rPr>
        <sz val="11"/>
        <color theme="1"/>
        <rFont val="Arial Narrow"/>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t>
    </r>
  </si>
  <si>
    <r>
      <rPr>
        <b/>
        <sz val="11"/>
        <color theme="1"/>
        <rFont val="Arial Narrow"/>
        <family val="2"/>
      </rPr>
      <t xml:space="preserve">16/07/2021. </t>
    </r>
    <r>
      <rPr>
        <sz val="11"/>
        <color theme="1"/>
        <rFont val="Arial Narrow"/>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</si>
  <si>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Ajustar los</t>
    </r>
    <r>
      <rPr>
        <b/>
        <sz val="11"/>
        <rFont val="Arial Narrow"/>
        <family val="2"/>
      </rPr>
      <t xml:space="preserve"> procesos de formulación e implementación</t>
    </r>
    <r>
      <rPr>
        <sz val="11"/>
        <rFont val="Arial Narrow"/>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</si>
  <si>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Narrow"/>
        <family val="2"/>
      </rPr>
      <t xml:space="preserve">20/01/2021. </t>
    </r>
    <r>
      <rPr>
        <sz val="11"/>
        <color theme="1"/>
        <rFont val="Arial Narrow"/>
        <family val="2"/>
      </rPr>
      <t xml:space="preserve">Se observó  la elaboración y publicación en el Sistema Integrado de Gestión de los siguientes documentos a partir de la fecha de liberación del informe de auditoría: 
</t>
    </r>
    <r>
      <rPr>
        <b/>
        <sz val="11"/>
        <color theme="1"/>
        <rFont val="Arial Narrow"/>
        <family val="2"/>
      </rPr>
      <t>1. POSPR-F-007</t>
    </r>
    <r>
      <rPr>
        <sz val="11"/>
        <color theme="1"/>
        <rFont val="Arial Narrow"/>
        <family val="2"/>
      </rPr>
      <t xml:space="preserve">-Ficha-de-Caracterización-Territorial
</t>
    </r>
    <r>
      <rPr>
        <b/>
        <sz val="11"/>
        <color theme="1"/>
        <rFont val="Arial Narrow"/>
        <family val="2"/>
      </rPr>
      <t>2. POSPR-F-009</t>
    </r>
    <r>
      <rPr>
        <sz val="11"/>
        <color theme="1"/>
        <rFont val="Arial Narrow"/>
        <family val="2"/>
      </rPr>
      <t xml:space="preserve">-Mapa-de-Actores-Territoriales, versión 4 del 04/11/2020.
</t>
    </r>
    <r>
      <rPr>
        <b/>
        <sz val="11"/>
        <color theme="1"/>
        <rFont val="Arial Narrow"/>
        <family val="2"/>
      </rPr>
      <t>3. POSPR-G-003</t>
    </r>
    <r>
      <rPr>
        <sz val="11"/>
        <color theme="1"/>
        <rFont val="Arial Narrow"/>
        <family val="2"/>
      </rPr>
      <t xml:space="preserve">-Guia-enfoque-diferencial en el modelo de atención por oferta, versión del 04/11/2020.
</t>
    </r>
    <r>
      <rPr>
        <b/>
        <sz val="11"/>
        <color theme="1"/>
        <rFont val="Arial Narrow"/>
        <family val="2"/>
      </rPr>
      <t>4. POSPR-G-004</t>
    </r>
    <r>
      <rPr>
        <sz val="11"/>
        <color theme="1"/>
        <rFont val="Arial Narrow"/>
        <family val="2"/>
      </rPr>
      <t xml:space="preserve">-Guía-Manejo-Conflictividad en el modelo de atención por oferta, versión 1 del 04/11/2020.
</t>
    </r>
    <r>
      <rPr>
        <b/>
        <sz val="11"/>
        <color theme="1"/>
        <rFont val="Arial Narrow"/>
        <family val="2"/>
      </rPr>
      <t>5. POSPR-G-005</t>
    </r>
    <r>
      <rPr>
        <sz val="11"/>
        <color theme="1"/>
        <rFont val="Arial Narrow"/>
        <family val="2"/>
      </rPr>
      <t xml:space="preserve">_Guia-participacion-ruta-POSPR, versión 1 del 18/08/2020.
</t>
    </r>
    <r>
      <rPr>
        <b/>
        <sz val="11"/>
        <color theme="1"/>
        <rFont val="Arial Narrow"/>
        <family val="2"/>
      </rPr>
      <t>6. POSPR-G-008</t>
    </r>
    <r>
      <rPr>
        <sz val="11"/>
        <color theme="1"/>
        <rFont val="Arial Narrow"/>
        <family val="2"/>
      </rPr>
      <t xml:space="preserve">-Gestión-de-la-comunicación-en-los-POSPR, versión 1 del 22/10/2020.
</t>
    </r>
    <r>
      <rPr>
        <b/>
        <sz val="11"/>
        <color theme="1"/>
        <rFont val="Arial Narrow"/>
        <family val="2"/>
      </rPr>
      <t>7. POSPR-G-012</t>
    </r>
    <r>
      <rPr>
        <sz val="11"/>
        <color theme="1"/>
        <rFont val="Arial Narrow"/>
        <family val="2"/>
      </rPr>
      <t xml:space="preserve">-Lecciones aprendidas y buenas prácticas-y-sistematización de experiencias-atención-oferta, versión 2 del 04/11/2020
</t>
    </r>
    <r>
      <rPr>
        <b/>
        <sz val="11"/>
        <color theme="1"/>
        <rFont val="Arial Narrow"/>
        <family val="2"/>
      </rPr>
      <t>8. POSPR-F-019</t>
    </r>
    <r>
      <rPr>
        <sz val="11"/>
        <color theme="1"/>
        <rFont val="Arial Narrow"/>
        <family val="2"/>
      </rPr>
      <t xml:space="preserve">-Croquis-de_-campo, versión 1 del 04/11/2020.
</t>
    </r>
    <r>
      <rPr>
        <b/>
        <sz val="11"/>
        <color theme="1"/>
        <rFont val="Arial Narrow"/>
        <family val="2"/>
      </rPr>
      <t>9. POSPR-F-022</t>
    </r>
    <r>
      <rPr>
        <sz val="11"/>
        <color theme="1"/>
        <rFont val="Arial Narrow"/>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</si>
  <si>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Narrow"/>
        <family val="2"/>
      </rPr>
      <t>17/01/2021.</t>
    </r>
    <r>
      <rPr>
        <sz val="11"/>
        <color theme="1"/>
        <rFont val="Arial Narrow"/>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</si>
  <si>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</si>
  <si>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Narrow"/>
        <family val="2"/>
      </rPr>
      <t>16/07/2021.</t>
    </r>
    <r>
      <rPr>
        <sz val="11"/>
        <color theme="1"/>
        <rFont val="Arial Narrow"/>
        <family val="2"/>
      </rPr>
      <t xml:space="preserve"> La acción de mejora presentó cumplimiento, toda vez que, se observó  instrumentos de seguimiento para la implementación de los POSPR.  </t>
    </r>
  </si>
  <si>
    <r>
      <rPr>
        <b/>
        <sz val="11"/>
        <color theme="1"/>
        <rFont val="Arial Narrow"/>
        <family val="2"/>
      </rPr>
      <t>16/07/2021</t>
    </r>
    <r>
      <rPr>
        <sz val="11"/>
        <color theme="1"/>
        <rFont val="Arial Narrow"/>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t>
    </r>
  </si>
  <si>
    <r>
      <rPr>
        <b/>
        <sz val="11"/>
        <color theme="1"/>
        <rFont val="Arial Narrow"/>
        <family val="2"/>
      </rPr>
      <t xml:space="preserve">16/07/2021. </t>
    </r>
    <r>
      <rPr>
        <sz val="11"/>
        <color theme="1"/>
        <rFont val="Arial Narrow"/>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t>
    </r>
  </si>
  <si>
    <r>
      <rPr>
        <b/>
        <sz val="11"/>
        <color theme="1"/>
        <rFont val="Arial Narrow"/>
        <family val="2"/>
      </rPr>
      <t>16/07/2021.</t>
    </r>
    <r>
      <rPr>
        <sz val="11"/>
        <color theme="1"/>
        <rFont val="Arial Narrow"/>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</si>
  <si>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16/07/2021.</t>
    </r>
    <r>
      <rPr>
        <sz val="11"/>
        <color theme="1"/>
        <rFont val="Arial Narrow"/>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Narrow"/>
        <family val="2"/>
      </rPr>
      <t>1. POSPR-I-005</t>
    </r>
    <r>
      <rPr>
        <sz val="11"/>
        <color theme="1"/>
        <rFont val="Arial Narrow"/>
        <family val="2"/>
      </rPr>
      <t xml:space="preserve"> Redacción Técnica de Linderos y elaboración de Planos,  versión 1 del 04/11/2020.
</t>
    </r>
    <r>
      <rPr>
        <b/>
        <sz val="11"/>
        <color theme="1"/>
        <rFont val="Arial Narrow"/>
        <family val="2"/>
      </rPr>
      <t>2. POSPR-G-014</t>
    </r>
    <r>
      <rPr>
        <sz val="11"/>
        <color theme="1"/>
        <rFont val="Arial Narrow"/>
        <family val="2"/>
      </rPr>
      <t xml:space="preserve"> Guía-monitoreo-y-seguimiento-seguridad-POSPR, versión 2 del 22/10/2020.
</t>
    </r>
    <r>
      <rPr>
        <b/>
        <sz val="11"/>
        <color theme="1"/>
        <rFont val="Arial Narrow"/>
        <family val="2"/>
      </rPr>
      <t>3. POSPR-F-011-Forma-FISO</t>
    </r>
    <r>
      <rPr>
        <sz val="11"/>
        <color theme="1"/>
        <rFont val="Arial Narrow"/>
        <family val="2"/>
      </rPr>
      <t xml:space="preserve">-PERSONA-NATURAL-V-3 del 24/09/2020.
</t>
    </r>
    <r>
      <rPr>
        <b/>
        <sz val="11"/>
        <color theme="1"/>
        <rFont val="Arial Narrow"/>
        <family val="2"/>
      </rPr>
      <t>4.  POSPR-F-007</t>
    </r>
    <r>
      <rPr>
        <sz val="11"/>
        <color theme="1"/>
        <rFont val="Arial Narrow"/>
        <family val="2"/>
      </rPr>
      <t xml:space="preserve">-Ficha-de-Caracterización-Territorial,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t>
    </r>
  </si>
  <si>
    <r>
      <rPr>
        <b/>
        <sz val="11"/>
        <color theme="1"/>
        <rFont val="Arial Narrow"/>
        <family val="2"/>
      </rPr>
      <t xml:space="preserve">16/07/2021. </t>
    </r>
    <r>
      <rPr>
        <sz val="11"/>
        <color theme="1"/>
        <rFont val="Arial Narrow"/>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t>
    </r>
  </si>
  <si>
    <r>
      <rPr>
        <b/>
        <sz val="11"/>
        <color theme="1"/>
        <rFont val="Arial Narrow"/>
        <family val="2"/>
      </rPr>
      <t>16/07/2021.</t>
    </r>
    <r>
      <rPr>
        <sz val="11"/>
        <color theme="1"/>
        <rFont val="Arial Narrow"/>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Narrow"/>
        <family val="2"/>
      </rPr>
      <t>Acta No. 42 del 25/03/2021,</t>
    </r>
    <r>
      <rPr>
        <sz val="11"/>
        <color theme="1"/>
        <rFont val="Arial Narrow"/>
        <family val="2"/>
      </rPr>
      <t xml:space="preserve"> en la cual se presentan avances en la implementación de POSPR para el municipio del Guamo y Valencia.
</t>
    </r>
    <r>
      <rPr>
        <b/>
        <sz val="11"/>
        <color theme="1"/>
        <rFont val="Arial Narrow"/>
        <family val="2"/>
      </rPr>
      <t>Acta 21 Vigésimo Primer</t>
    </r>
    <r>
      <rPr>
        <sz val="11"/>
        <color theme="1"/>
        <rFont val="Arial Narrow"/>
        <family val="2"/>
      </rPr>
      <t xml:space="preserve">  Comité Técnico Operativo Abril 29_04_2021 FAO 1278, no se pudo acceder al documento presentó "Error al abril el documento. Acceso denegado" .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</si>
  <si>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Narrow"/>
        <family val="2"/>
      </rPr>
      <t>16/07/2021.</t>
    </r>
    <r>
      <rPr>
        <sz val="11"/>
        <color theme="1"/>
        <rFont val="Arial Narrow"/>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Narrow"/>
        <family val="2"/>
      </rPr>
      <t>"Formulario Registro de Avance Implementación POSPR"</t>
    </r>
    <r>
      <rPr>
        <sz val="11"/>
        <color theme="1"/>
        <rFont val="Arial Narrow"/>
        <family val="2"/>
      </rPr>
      <t xml:space="preserve"> cuyo objetivo es captura es recolectar información semanal y mensual que de cuenta del avance de la implementación de los POSPR, siguiendo  la ruta metodológica establecida para tal fin. </t>
    </r>
    <r>
      <rPr>
        <b/>
        <sz val="11"/>
        <color theme="1"/>
        <rFont val="Arial Narrow"/>
        <family val="2"/>
      </rPr>
      <t>Tabla de contenido Informes de Supervisión</t>
    </r>
    <r>
      <rPr>
        <sz val="11"/>
        <color theme="1"/>
        <rFont val="Arial Narrow"/>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t>
    </r>
  </si>
  <si>
    <r>
      <rPr>
        <b/>
        <sz val="11"/>
        <color theme="1"/>
        <rFont val="Arial Narrow"/>
        <family val="2"/>
      </rPr>
      <t xml:space="preserve">16/07/2021. </t>
    </r>
    <r>
      <rPr>
        <sz val="11"/>
        <color theme="1"/>
        <rFont val="Arial Narrow"/>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t>
    </r>
  </si>
  <si>
    <r>
      <rPr>
        <b/>
        <sz val="11"/>
        <color theme="1"/>
        <rFont val="Arial Narrow"/>
        <family val="2"/>
      </rPr>
      <t>16/07/2021</t>
    </r>
    <r>
      <rPr>
        <sz val="11"/>
        <color theme="1"/>
        <rFont val="Arial Narrow"/>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</si>
  <si>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Narrow"/>
        <family val="2"/>
      </rPr>
      <t>16/07/2021</t>
    </r>
    <r>
      <rPr>
        <sz val="11"/>
        <color theme="1"/>
        <rFont val="Arial Narrow"/>
        <family val="2"/>
      </rPr>
      <t xml:space="preserve">. La Dirección de Ordenamiento Social de la Propiedad allegó los siguientes documentos:
</t>
    </r>
    <r>
      <rPr>
        <b/>
        <sz val="11"/>
        <color theme="1"/>
        <rFont val="Arial Narrow"/>
        <family val="2"/>
      </rPr>
      <t>Acta No. 1 del 15/02/2021</t>
    </r>
    <r>
      <rPr>
        <sz val="11"/>
        <color theme="1"/>
        <rFont val="Arial Narrow"/>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Narrow"/>
        <family val="2"/>
      </rPr>
      <t>Acta No. 1 del 10/05/2021,</t>
    </r>
    <r>
      <rPr>
        <sz val="11"/>
        <color theme="1"/>
        <rFont val="Arial Narrow"/>
        <family val="2"/>
      </rPr>
      <t xml:space="preserve"> cuyo objetivo fue Conocer los avances del equipo de articulación.
Ahora bien, en cumplimiento de la acción AME-561  se suministró el </t>
    </r>
    <r>
      <rPr>
        <b/>
        <sz val="11"/>
        <color theme="1"/>
        <rFont val="Arial Narrow"/>
        <family val="2"/>
      </rPr>
      <t>Acta No. 011 del 27/05/2021 del  Comité Virtual – Mesa de Ordenamiento (Resolución 915 de 2020)</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t>
    </r>
  </si>
  <si>
    <r>
      <rPr>
        <b/>
        <sz val="11"/>
        <color theme="1"/>
        <rFont val="Arial Narrow"/>
        <family val="2"/>
      </rPr>
      <t>16/07/2021.</t>
    </r>
    <r>
      <rPr>
        <sz val="11"/>
        <color theme="1"/>
        <rFont val="Arial Narrow"/>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Narrow"/>
        <family val="2"/>
      </rPr>
      <t>POSPR-P-002</t>
    </r>
    <r>
      <rPr>
        <sz val="11"/>
        <color theme="1"/>
        <rFont val="Arial Narrow"/>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t>
    </r>
  </si>
  <si>
    <r>
      <t xml:space="preserve">16/07/2021. </t>
    </r>
    <r>
      <rPr>
        <sz val="11"/>
        <color theme="1"/>
        <rFont val="Arial Narrow"/>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Narrow"/>
        <family val="2"/>
      </rPr>
      <t xml:space="preserve">
CONVENIO 361 de 2016 FAO,  s</t>
    </r>
    <r>
      <rPr>
        <sz val="11"/>
        <color theme="1"/>
        <rFont val="Arial Narrow"/>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Narrow"/>
        <family val="2"/>
      </rPr>
      <t xml:space="preserve">
CONVENIO 653 VALOR +- IDEA, </t>
    </r>
    <r>
      <rPr>
        <sz val="11"/>
        <color theme="1"/>
        <rFont val="Arial Narrow"/>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Narrow"/>
        <family val="2"/>
      </rPr>
      <t xml:space="preserve">
CONVENIO 715 del 2017 FONDO ADAPTACIÓN, </t>
    </r>
    <r>
      <rPr>
        <sz val="11"/>
        <color theme="1"/>
        <rFont val="Arial Narrow"/>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Narrow"/>
        <family val="2"/>
      </rPr>
      <t xml:space="preserve">
CONVENIO 951 DEL 2017 PNUD,  </t>
    </r>
    <r>
      <rPr>
        <sz val="11"/>
        <color theme="1"/>
        <rFont val="Arial Narrow"/>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Narrow"/>
        <family val="2"/>
      </rPr>
      <t xml:space="preserve">
CONVENIO 986 DEL 2017 OIM,  s</t>
    </r>
    <r>
      <rPr>
        <sz val="11"/>
        <color theme="1"/>
        <rFont val="Arial Narrow"/>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Narrow"/>
        <family val="2"/>
      </rPr>
      <t xml:space="preserve">
26/05/2021. </t>
    </r>
    <r>
      <rPr>
        <sz val="11"/>
        <color theme="1"/>
        <rFont val="Arial Narrow"/>
        <family val="2"/>
      </rPr>
      <t xml:space="preserve"> No solicitan eventualidad, la dependencia argumenta el cumplimiento de las actividades. </t>
    </r>
    <r>
      <rPr>
        <b/>
        <sz val="11"/>
        <color theme="1"/>
        <rFont val="Arial Narrow"/>
        <family val="2"/>
      </rPr>
      <t xml:space="preserve">
</t>
    </r>
    <r>
      <rPr>
        <sz val="11"/>
        <color theme="1"/>
        <rFont val="Arial Narrow"/>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</si>
  <si>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16/07/2021.  </t>
    </r>
    <r>
      <rPr>
        <sz val="11"/>
        <color theme="1"/>
        <rFont val="Arial Narrow"/>
        <family val="2"/>
      </rPr>
      <t>La Dirección de Ordenamiento Social de la Propiedad aportó 3 informes de  la gestión de recursos destinados a la financiación de la implementación de POSPR formulados que no cuentan con recursos, así:</t>
    </r>
    <r>
      <rPr>
        <b/>
        <sz val="11"/>
        <color theme="1"/>
        <rFont val="Arial Narrow"/>
        <family val="2"/>
      </rPr>
      <t xml:space="preserve">
INFORME AVANCES PROYECTO DE GESTIÓN DE RECURSOS PARA IMPLEMENTACIÓN POSPR SIN FINANCIACIÓN OCTUBRE-NOVIEMBRE DICIEMBRE 2020, </t>
    </r>
    <r>
      <rPr>
        <sz val="11"/>
        <color theme="1"/>
        <rFont val="Arial Narrow"/>
        <family val="2"/>
      </rPr>
      <t xml:space="preserve">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t>
    </r>
  </si>
  <si>
    <r>
      <t xml:space="preserve">16/07/2021.  </t>
    </r>
    <r>
      <rPr>
        <sz val="11"/>
        <color theme="1"/>
        <rFont val="Arial Narrow"/>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Narrow"/>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Narrow"/>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</si>
  <si>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</si>
  <si>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rgb="FF000000"/>
        <rFont val="Arial Narrow"/>
        <family val="2"/>
      </rPr>
      <t xml:space="preserve">30/06/2021. </t>
    </r>
    <r>
      <rPr>
        <sz val="11"/>
        <color indexed="8"/>
        <rFont val="Arial Narrow"/>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
25/05/2021.</t>
    </r>
    <r>
      <rPr>
        <sz val="11"/>
        <color indexed="8"/>
        <rFont val="Arial Narrow"/>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</si>
  <si>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Narrow"/>
        <family val="2"/>
      </rPr>
      <t xml:space="preserve">19/07/2021.  </t>
    </r>
    <r>
      <rPr>
        <sz val="11"/>
        <color theme="1"/>
        <rFont val="Arial Narrow"/>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Narrow"/>
        <family val="2"/>
      </rPr>
      <t xml:space="preserve">
12/07/2021.</t>
    </r>
    <r>
      <rPr>
        <sz val="11"/>
        <color theme="1"/>
        <rFont val="Arial Narrow"/>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</si>
  <si>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12/07/2021.  </t>
    </r>
    <r>
      <rPr>
        <sz val="11"/>
        <color theme="1"/>
        <rFont val="Arial Narrow"/>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Narrow"/>
        <family val="2"/>
      </rPr>
      <t xml:space="preserve">
</t>
    </r>
    <r>
      <rPr>
        <sz val="11"/>
        <color theme="1"/>
        <rFont val="Arial Narrow"/>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</si>
  <si>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Narrow"/>
        <family val="2"/>
      </rPr>
      <t xml:space="preserve">
09/07/2021</t>
    </r>
    <r>
      <rPr>
        <sz val="11"/>
        <color theme="1"/>
        <rFont val="Arial Narrow"/>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</si>
  <si>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19/07/2021. </t>
    </r>
    <r>
      <rPr>
        <sz val="11"/>
        <color theme="1"/>
        <rFont val="Arial Narrow"/>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</si>
  <si>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Narrow"/>
        <family val="2"/>
      </rPr>
      <t xml:space="preserve">12/07/2021.  </t>
    </r>
    <r>
      <rPr>
        <sz val="11"/>
        <color theme="1"/>
        <rFont val="Arial Narrow"/>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</si>
  <si>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rFont val="Arial Narrow"/>
        <family val="2"/>
      </rPr>
      <t xml:space="preserve">12/07/2021.  </t>
    </r>
    <r>
      <rPr>
        <sz val="11"/>
        <rFont val="Arial Narrow"/>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Narrow"/>
        <family val="2"/>
      </rPr>
      <t xml:space="preserve">
</t>
    </r>
    <r>
      <rPr>
        <sz val="11"/>
        <rFont val="Arial Narrow"/>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</si>
  <si>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Narrow"/>
        <family val="2"/>
      </rPr>
      <t xml:space="preserve">
12/07/2021.</t>
    </r>
    <r>
      <rPr>
        <sz val="11"/>
        <color theme="1"/>
        <rFont val="Arial Narrow"/>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Narrow"/>
        <family val="2"/>
      </rPr>
      <t>SPAGJ:</t>
    </r>
    <r>
      <rPr>
        <sz val="11"/>
        <color theme="1"/>
        <rFont val="Arial Narrow"/>
        <family val="2"/>
      </rPr>
      <t xml:space="preserve"> Identificaciones prediales 4,81%, DPAP 103,5%, Actos administrativos de conformación o no del expediente 44,86%, ITJP 37% y  No. AA de inicio o no, archivo 113,3%. 
</t>
    </r>
    <r>
      <rPr>
        <b/>
        <sz val="11"/>
        <color theme="1"/>
        <rFont val="Arial Narrow"/>
        <family val="2"/>
      </rPr>
      <t>SSJ:</t>
    </r>
    <r>
      <rPr>
        <sz val="11"/>
        <color theme="1"/>
        <rFont val="Arial Narrow"/>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</si>
  <si>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gobernaza y titulación, además se propone el poder trabajar en articulación con otras entidades para abordar los temas de violencia de género.              e) Modelo de agenda de las sesiones.</t>
  </si>
  <si>
    <t>En la sesion del 05 de mayo del 2021 en los avances del primer trimestre, se dio cumplimiento al requerimiento de mejoras en el sistema de informacion para las consultas de informacion sobre titulacion conjunta.</t>
  </si>
  <si>
    <t>de acuerdo a los compromisos se realizo capacitaciones a los lideres de la UGT y atencion al ciudadano.</t>
  </si>
  <si>
    <t xml:space="preserve">En la sesion de 05 de mayo de 2021 en los compromisos del segundo trimestre es elaborar herramienta pedagogica (cartilla) dirigidas a mujeres rurales donde se expone el procedimiento de formalizacion,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</si>
  <si>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Narrow"/>
        <family val="2"/>
      </rPr>
      <t>20/07/2021.</t>
    </r>
    <r>
      <rPr>
        <sz val="11"/>
        <color theme="1"/>
        <rFont val="Arial Narrow"/>
        <family val="2"/>
      </rPr>
      <t xml:space="preserve">  La acción de mejora presentó cumplimiento, toda vez que, se observó la elaboración de la herramienta pedagógica (cartilla) dirigida a mujeres rurales donde se expone el procedimiento de formalización.</t>
    </r>
  </si>
  <si>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</si>
  <si>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21/07/2021. </t>
    </r>
    <r>
      <rPr>
        <sz val="11"/>
        <color theme="1"/>
        <rFont val="Arial Narrow"/>
        <family val="2"/>
      </rPr>
      <t xml:space="preserve"> En atención a las gestiones y soportes suministrados, la acción de mejora presentó cumplimiento. </t>
    </r>
  </si>
  <si>
    <r>
      <rPr>
        <b/>
        <sz val="11"/>
        <color theme="1"/>
        <rFont val="Arial Narrow"/>
        <family val="2"/>
      </rPr>
      <t xml:space="preserve">21/07/2021. </t>
    </r>
    <r>
      <rPr>
        <sz val="11"/>
        <color theme="1"/>
        <rFont val="Arial Narrow"/>
        <family val="2"/>
      </rPr>
      <t xml:space="preserve"> La acción de mejora presentó cumplimiento, toda vez que, se observó acta que incluyó y desarrolló la metodología de los talleres de empoderamiento a las mujeres rurales.</t>
    </r>
  </si>
  <si>
    <r>
      <rPr>
        <b/>
        <sz val="11"/>
        <color theme="1"/>
        <rFont val="Arial Narrow"/>
        <family val="2"/>
      </rPr>
      <t xml:space="preserve">21/07/2021.  </t>
    </r>
    <r>
      <rPr>
        <sz val="11"/>
        <color theme="1"/>
        <rFont val="Arial Narrow"/>
        <family val="2"/>
      </rPr>
      <t xml:space="preserve">La acción de mejora presentó cumplimiento, toda vez que, se observó requerimiento para la mejora de  las consultas de información sobre titulación conjunta. </t>
    </r>
  </si>
  <si>
    <r>
      <rPr>
        <b/>
        <sz val="11"/>
        <color theme="1"/>
        <rFont val="Arial Narrow"/>
        <family val="2"/>
      </rPr>
      <t xml:space="preserve">19/07/2021.  </t>
    </r>
    <r>
      <rPr>
        <sz val="11"/>
        <color theme="1"/>
        <rFont val="Arial Narrow"/>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Narrow"/>
        <family val="2"/>
      </rPr>
      <t xml:space="preserve">
12/07/2021. </t>
    </r>
    <r>
      <rPr>
        <sz val="11"/>
        <color theme="1"/>
        <rFont val="Arial Narrow"/>
        <family val="2"/>
      </rPr>
      <t xml:space="preserve"> La Dirección de Gestión Jurídica de Tierras suministro 4 informes de gestión de la siguiente manera:
</t>
    </r>
    <r>
      <rPr>
        <b/>
        <sz val="11"/>
        <color theme="1"/>
        <rFont val="Arial Narrow"/>
        <family val="2"/>
      </rPr>
      <t>ENERO Y FEBRERO:</t>
    </r>
    <r>
      <rPr>
        <sz val="11"/>
        <color theme="1"/>
        <rFont val="Arial Narrow"/>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Narrow"/>
        <family val="2"/>
      </rPr>
      <t>MARZO:</t>
    </r>
    <r>
      <rPr>
        <sz val="11"/>
        <color theme="1"/>
        <rFont val="Arial Narrow"/>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Narrow"/>
        <family val="2"/>
      </rPr>
      <t>ABRIL:</t>
    </r>
    <r>
      <rPr>
        <sz val="11"/>
        <color theme="1"/>
        <rFont val="Arial Narrow"/>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Narrow"/>
        <family val="2"/>
      </rPr>
      <t>MAYO:</t>
    </r>
    <r>
      <rPr>
        <sz val="11"/>
        <color theme="1"/>
        <rFont val="Arial Narrow"/>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</si>
  <si>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Narrow"/>
        <family val="2"/>
      </rPr>
      <t>12/07/2021.</t>
    </r>
    <r>
      <rPr>
        <sz val="11"/>
        <color theme="1"/>
        <rFont val="Arial Narrow"/>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</si>
  <si>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Narrow"/>
        <family val="2"/>
      </rPr>
      <t xml:space="preserve">12/07/20214. </t>
    </r>
    <r>
      <rPr>
        <sz val="11"/>
        <color theme="1"/>
        <rFont val="Arial Narrow"/>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</si>
  <si>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 xml:space="preserve">19/07/2021.  </t>
    </r>
    <r>
      <rPr>
        <sz val="11"/>
        <color theme="1"/>
        <rFont val="Arial Narrow"/>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Narrow"/>
        <family val="2"/>
      </rPr>
      <t xml:space="preserve">
12/07/2021.</t>
    </r>
    <r>
      <rPr>
        <sz val="11"/>
        <color theme="1"/>
        <rFont val="Arial Narrow"/>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</si>
  <si>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Narrow"/>
        <family val="2"/>
      </rPr>
      <t xml:space="preserve">21/07/2021. </t>
    </r>
    <r>
      <rPr>
        <sz val="11"/>
        <color theme="1"/>
        <rFont val="Arial Narrow"/>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Narrow"/>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Narrow"/>
        <family val="2"/>
      </rPr>
      <t xml:space="preserve">En atención a las gestiones y soportes suministrados, la acción de mejora presentó cumplimiento. </t>
    </r>
    <r>
      <rPr>
        <b/>
        <sz val="11"/>
        <color theme="1"/>
        <rFont val="Arial Narrow"/>
        <family val="2"/>
      </rPr>
      <t xml:space="preserve">
12/07/2021.</t>
    </r>
    <r>
      <rPr>
        <sz val="11"/>
        <color theme="1"/>
        <rFont val="Arial Narrow"/>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Narrow"/>
        <family val="2"/>
      </rPr>
      <t>Memorando 20213200041923 del 08/03/2021</t>
    </r>
    <r>
      <rPr>
        <sz val="11"/>
        <color theme="1"/>
        <rFont val="Arial Narrow"/>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Narrow"/>
        <family val="2"/>
      </rPr>
      <t>Memorando 20216200046793 del 11/03/2021</t>
    </r>
    <r>
      <rPr>
        <sz val="11"/>
        <color theme="1"/>
        <rFont val="Arial Narrow"/>
        <family val="2"/>
      </rPr>
      <t xml:space="preserve">, procedente de la SAF a través del cual se informa que  la base de datos ha sido enviada por medio de correo electrónico a la ejecutiva comercial France Farfán para su respectiva revisión.
</t>
    </r>
    <r>
      <rPr>
        <b/>
        <sz val="11"/>
        <color theme="1"/>
        <rFont val="Arial Narrow"/>
        <family val="2"/>
      </rPr>
      <t>Memorando 20213200105813 del 29/04/2021</t>
    </r>
    <r>
      <rPr>
        <sz val="11"/>
        <color theme="1"/>
        <rFont val="Arial Narrow"/>
        <family val="2"/>
      </rPr>
      <t xml:space="preserve">, procedente la SPAGJ indica que a la fecha no contamos con el análisis y concepto de la empresa 4/72 que le permitiera concluir los porcentajes y estados expuestos en el cuadro referenciado.
</t>
    </r>
    <r>
      <rPr>
        <b/>
        <sz val="11"/>
        <color theme="1"/>
        <rFont val="Arial Narrow"/>
        <family val="2"/>
      </rPr>
      <t>Constancia de publicación de citación en página web del 25/06/2021</t>
    </r>
    <r>
      <rPr>
        <sz val="11"/>
        <color theme="1"/>
        <rFont val="Arial Narrow"/>
        <family val="2"/>
      </rPr>
      <t xml:space="preserve">, emitida por la SSIT respecto a la Citación para notificación personal de la Resolución No 3740 del 20 de mayo de 2020 - ARROYO GRANDE.
</t>
    </r>
    <r>
      <rPr>
        <b/>
        <sz val="11"/>
        <color theme="1"/>
        <rFont val="Arial Narrow"/>
        <family val="2"/>
      </rPr>
      <t>Citación para notificación personal del 11/06/2021</t>
    </r>
    <r>
      <rPr>
        <sz val="11"/>
        <color theme="1"/>
        <rFont val="Arial Narrow"/>
        <family val="2"/>
      </rPr>
      <t xml:space="preserve">, emitida por la SPAGJ dirigida a 268 personas, la cual estará publicada en la página web de la Agencia, por un término de 05
días hábiles contados a partir del 16 de junio de 2021.
</t>
    </r>
    <r>
      <rPr>
        <b/>
        <sz val="11"/>
        <color theme="1"/>
        <rFont val="Arial Narrow"/>
        <family val="2"/>
      </rPr>
      <t>Documento sin fecha,</t>
    </r>
    <r>
      <rPr>
        <sz val="11"/>
        <color theme="1"/>
        <rFont val="Arial Narrow"/>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</si>
  <si>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Narrow"/>
        <family val="2"/>
      </rPr>
      <t>21/07/2021.</t>
    </r>
    <r>
      <rPr>
        <sz val="11"/>
        <color theme="1"/>
        <rFont val="Arial Narrow"/>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</si>
  <si>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21/07/2021. </t>
    </r>
    <r>
      <rPr>
        <sz val="11"/>
        <color theme="1"/>
        <rFont val="Arial Narrow"/>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</si>
  <si>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20/07/2021. </t>
    </r>
    <r>
      <rPr>
        <sz val="11"/>
        <color theme="1"/>
        <rFont val="Arial Narrow"/>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</si>
  <si>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13/07/2021. </t>
    </r>
    <r>
      <rPr>
        <sz val="11"/>
        <color theme="1"/>
        <rFont val="Arial Narrow"/>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</si>
  <si>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</si>
  <si>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rgb="FF000000"/>
        <rFont val="Arial Narrow"/>
        <family val="2"/>
      </rPr>
      <t>30/06/2021.</t>
    </r>
    <r>
      <rPr>
        <sz val="11"/>
        <color indexed="8"/>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</si>
  <si>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rgb="FF000000"/>
        <rFont val="Arial Narrow"/>
        <family val="2"/>
      </rPr>
      <t xml:space="preserve">30/06/2021. </t>
    </r>
    <r>
      <rPr>
        <sz val="11"/>
        <color indexed="8"/>
        <rFont val="Arial Narrow"/>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</si>
  <si>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</si>
  <si>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Narrow"/>
        <family val="2"/>
      </rPr>
      <t>30/06/2021</t>
    </r>
    <r>
      <rPr>
        <sz val="11"/>
        <color theme="1"/>
        <rFont val="Arial Narrow"/>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</si>
  <si>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Subdirección de Acceso a Tierras en Zonas Focalizadas
Dirección de Asuntos Étnicos</t>
  </si>
  <si>
    <r>
      <rPr>
        <b/>
        <sz val="11"/>
        <color theme="1"/>
        <rFont val="Arial Narrow"/>
        <family val="2"/>
      </rPr>
      <t xml:space="preserve">12/07/2021.  </t>
    </r>
    <r>
      <rPr>
        <sz val="11"/>
        <color theme="1"/>
        <rFont val="Arial Narrow"/>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</si>
  <si>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Narrow"/>
        <family val="2"/>
      </rPr>
      <t xml:space="preserve">
09/07/2021.</t>
    </r>
    <r>
      <rPr>
        <sz val="11"/>
        <color theme="1"/>
        <rFont val="Arial Narrow"/>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</si>
  <si>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</si>
  <si>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 xml:space="preserve">19/07/2021.  </t>
    </r>
    <r>
      <rPr>
        <sz val="11"/>
        <color theme="1"/>
        <rFont val="Arial Narrow"/>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Narrow"/>
        <family val="2"/>
      </rPr>
      <t xml:space="preserve">
12/07/2021. </t>
    </r>
    <r>
      <rPr>
        <sz val="11"/>
        <color theme="1"/>
        <rFont val="Arial Narrow"/>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</si>
  <si>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Narrow"/>
        <family val="2"/>
      </rPr>
      <t xml:space="preserve">
Memorando 20211020144473 del 02/06/2021.</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</si>
  <si>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14/07/2021.</t>
    </r>
    <r>
      <rPr>
        <sz val="11"/>
        <color theme="1"/>
        <rFont val="Arial Narrow"/>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Narrow"/>
        <family val="2"/>
      </rPr>
      <t xml:space="preserve">Segundo trimestre </t>
    </r>
    <r>
      <rPr>
        <sz val="11"/>
        <color theme="1"/>
        <rFont val="Arial Narrow"/>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</si>
  <si>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Narrow"/>
        <family val="2"/>
      </rPr>
      <t xml:space="preserve">
</t>
    </r>
    <r>
      <rPr>
        <sz val="11"/>
        <color theme="1"/>
        <rFont val="Arial Narrow"/>
        <family val="2"/>
      </rPr>
      <t xml:space="preserve">La acción de mejora se encuentra en términos, su ejecución se programó para el periodo comprendido del 1/01/2021 al 30/12/2021, para el periodo evaluado reportó avances de gestión.
</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</si>
  <si>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Narrow"/>
        <family val="2"/>
      </rPr>
      <t xml:space="preserve">19/01/2021.  </t>
    </r>
    <r>
      <rPr>
        <sz val="11"/>
        <color theme="1"/>
        <rFont val="Arial Narrow"/>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Narrow"/>
        <family val="2"/>
      </rPr>
      <t xml:space="preserve">
12/07/2021.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</si>
  <si>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rFont val="Arial Narrow"/>
        <family val="2"/>
      </rPr>
      <t xml:space="preserve">19/07/2021.  </t>
    </r>
    <r>
      <rPr>
        <sz val="11"/>
        <rFont val="Arial Narrow"/>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Narrow"/>
        <family val="2"/>
      </rPr>
      <t xml:space="preserve">
12/07/2021. </t>
    </r>
    <r>
      <rPr>
        <sz val="11"/>
        <rFont val="Arial Narrow"/>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</si>
  <si>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Narrow"/>
        <family val="2"/>
      </rPr>
      <t xml:space="preserve">
09/07/2021.  </t>
    </r>
    <r>
      <rPr>
        <sz val="11"/>
        <color theme="1"/>
        <rFont val="Arial Narrow"/>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</si>
  <si>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Narrow"/>
        <family val="2"/>
      </rPr>
      <t xml:space="preserve">19/07/2021.  </t>
    </r>
    <r>
      <rPr>
        <sz val="11"/>
        <color theme="1"/>
        <rFont val="Arial Narrow"/>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Narrow"/>
        <family val="2"/>
      </rPr>
      <t xml:space="preserve">
09/07/2021.</t>
    </r>
    <r>
      <rPr>
        <sz val="11"/>
        <color theme="1"/>
        <rFont val="Arial Narrow"/>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</si>
  <si>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Narrow"/>
        <family val="2"/>
      </rPr>
      <t xml:space="preserve">
09/07/2021.  </t>
    </r>
    <r>
      <rPr>
        <sz val="11"/>
        <color theme="1"/>
        <rFont val="Arial Narrow"/>
        <family val="2"/>
      </rPr>
      <t>La Subdirección de Procesos Agrarios y Gestión Jurídica suministró los siguientes documentos:</t>
    </r>
    <r>
      <rPr>
        <b/>
        <sz val="11"/>
        <color theme="1"/>
        <rFont val="Arial Narrow"/>
        <family val="2"/>
      </rPr>
      <t xml:space="preserve">
INFORME TÉCNICO-JURÍDICO PRELIMINAR PREDIO: LOTE - FINCA - FMI: 146-42134 DEPARTAMENTO CÓRDOBA MUNICIPIO SAN ANTERO del 31 de marzo de 2021, </t>
    </r>
    <r>
      <rPr>
        <sz val="11"/>
        <color theme="1"/>
        <rFont val="Arial Narrow"/>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Narrow"/>
        <family val="2"/>
      </rPr>
      <t>INFORME TÉCNICO-JURÍDICO PRELIMINAR PREDIO : CARRERA 8 # 16A-93 URBANIZACION SAN BERNARDO UN LOTE Y LAS MEJORAS EN EL EXISTENTES
FMI: 225-19725</t>
    </r>
    <r>
      <rPr>
        <sz val="11"/>
        <color theme="1"/>
        <rFont val="Arial Narrow"/>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Narrow"/>
        <family val="2"/>
      </rPr>
      <t xml:space="preserve">
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</si>
  <si>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19/07/2021.</t>
    </r>
    <r>
      <rPr>
        <sz val="11"/>
        <color theme="1"/>
        <rFont val="Arial Narrow"/>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Narrow"/>
        <family val="2"/>
      </rPr>
      <t xml:space="preserve">
12/07/2021.  </t>
    </r>
    <r>
      <rPr>
        <sz val="11"/>
        <color theme="1"/>
        <rFont val="Arial Narrow"/>
        <family val="2"/>
      </rPr>
      <t>La Subdirección de Seguridad Jurídica de Tierras informó que,</t>
    </r>
    <r>
      <rPr>
        <b/>
        <sz val="11"/>
        <color theme="1"/>
        <rFont val="Arial Narrow"/>
        <family val="2"/>
      </rPr>
      <t xml:space="preserve"> </t>
    </r>
    <r>
      <rPr>
        <sz val="11"/>
        <color theme="1"/>
        <rFont val="Arial Narrow"/>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Narrow"/>
        <family val="2"/>
      </rPr>
      <t xml:space="preserve"> </t>
    </r>
    <r>
      <rPr>
        <sz val="11"/>
        <color theme="1"/>
        <rFont val="Arial Narrow"/>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</si>
  <si>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</si>
  <si>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</si>
  <si>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</si>
  <si>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</si>
  <si>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</si>
  <si>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</si>
  <si>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</si>
  <si>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</si>
  <si>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</si>
  <si>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Narrow"/>
        <family val="2"/>
      </rPr>
      <t xml:space="preserve">13/07/2021. </t>
    </r>
    <r>
      <rPr>
        <sz val="11"/>
        <color theme="1"/>
        <rFont val="Arial Narrow"/>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</si>
  <si>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14/07/2021.</t>
    </r>
    <r>
      <rPr>
        <sz val="11"/>
        <color theme="1"/>
        <rFont val="Arial Narrow"/>
        <family val="2"/>
      </rPr>
      <t xml:space="preserve"> De conformidad a lo descrito anteriormente, la acción de mejora presentó avances de gestión documentados, su ejecución finaliza el 30/11/2021  con la entrega del modulo en producción.</t>
    </r>
  </si>
  <si>
    <r>
      <rPr>
        <b/>
        <sz val="11"/>
        <color theme="1"/>
        <rFont val="Arial Narrow"/>
        <family val="2"/>
      </rPr>
      <t xml:space="preserve">14/07/2021.  </t>
    </r>
    <r>
      <rPr>
        <sz val="11"/>
        <color theme="1"/>
        <rFont val="Arial Narrow"/>
        <family val="2"/>
      </rPr>
      <t>La acción de mejora presentó avances de gestión documentados, sin embargo, es preciso para evaluar su ejecución se fortalezca la disposición de la información en atención a la unidad de medida establecida.</t>
    </r>
  </si>
  <si>
    <r>
      <rPr>
        <b/>
        <sz val="11"/>
        <color theme="1"/>
        <rFont val="Arial Narrow"/>
        <family val="2"/>
      </rPr>
      <t>16/07/2020.</t>
    </r>
    <r>
      <rPr>
        <sz val="11"/>
        <color theme="1"/>
        <rFont val="Arial Narrow"/>
        <family val="2"/>
      </rPr>
      <t xml:space="preserve"> En atención a las evidencias aportadas con corte al 30/12/2020 y las allegadas para el presente seguimiento, la acción de mejora presentó incumplimiento, toda vez que, se observaron los 10 documentos metodológicos  creados o actualizados en el SIG (formatos, guías, instructivos, procedimientos y políticas) para el periodo comprendido del 21/10/2020 al 30/07/2021.</t>
    </r>
  </si>
  <si>
    <r>
      <rPr>
        <b/>
        <sz val="11"/>
        <color theme="1"/>
        <rFont val="Arial Narrow"/>
        <family val="2"/>
      </rPr>
      <t xml:space="preserve">16/07/2020. </t>
    </r>
    <r>
      <rPr>
        <sz val="11"/>
        <color theme="1"/>
        <rFont val="Arial Narrow"/>
        <family val="2"/>
      </rPr>
      <t>En atención a lo anterior, la acción de mejora presentó cumplimiento, toda vez que se observó 3 informes  de  la gestión de recursos destinados a la financiación de la implementación de POSPR formulados que no cuentan con recursos.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</si>
  <si>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</si>
  <si>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</si>
  <si>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</si>
  <si>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14/07/2021.  </t>
    </r>
    <r>
      <rPr>
        <sz val="11"/>
        <color theme="1"/>
        <rFont val="Arial Narrow"/>
        <family val="2"/>
      </rPr>
      <t>En atención a las evidencias allegadas, la acción de mejora presentó cumplimiento, toda vez que, se observó soportes de la capacitación mediante la cual se socialice el nuevo protocolo.</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</si>
  <si>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</si>
  <si>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</si>
  <si>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</si>
  <si>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Narrow"/>
        <family val="2"/>
      </rPr>
      <t xml:space="preserve">15/07/2021. </t>
    </r>
    <r>
      <rPr>
        <sz val="11"/>
        <color theme="1"/>
        <rFont val="Arial Narrow"/>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Narrow"/>
        <family val="2"/>
      </rPr>
      <t xml:space="preserve">
</t>
    </r>
    <r>
      <rPr>
        <sz val="11"/>
        <color theme="1"/>
        <rFont val="Arial Narrow"/>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Narrow"/>
        <family val="2"/>
      </rPr>
      <t xml:space="preserve">
08/07/2021.</t>
    </r>
    <r>
      <rPr>
        <sz val="11"/>
        <color theme="1"/>
        <rFont val="Arial Narrow"/>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</si>
  <si>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Narrow"/>
        <family val="2"/>
      </rPr>
      <t xml:space="preserve">15/07/2021.  </t>
    </r>
    <r>
      <rPr>
        <sz val="11"/>
        <color theme="1"/>
        <rFont val="Arial Narrow"/>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Narrow"/>
        <family val="2"/>
      </rPr>
      <t xml:space="preserve">
07/07/2021.</t>
    </r>
    <r>
      <rPr>
        <sz val="11"/>
        <color theme="1"/>
        <rFont val="Arial Narrow"/>
        <family val="2"/>
      </rPr>
      <t xml:space="preserve"> La Secretaría General suministró los siguientes documentos:
</t>
    </r>
    <r>
      <rPr>
        <b/>
        <sz val="11"/>
        <color theme="1"/>
        <rFont val="Arial Narrow"/>
        <family val="2"/>
      </rPr>
      <t>INFORME PROCEDIMIENTOS ADMINISTRTIVOS - CONTRATO DE ARRENDAMIENTO SOBRE BALDIOS RESERVADOS ARCHIPIELAGO DE NUESTRA SEÑORA DEL ROSARIO Y SAN BERNARDO</t>
    </r>
    <r>
      <rPr>
        <sz val="11"/>
        <color theme="1"/>
        <rFont val="Arial Narrow"/>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Narrow"/>
        <family val="2"/>
      </rPr>
      <t>INFORME DE CARTERA E INGRESOS ARRENDAMIENTOS ISLAS DEL ROSARIO Y SAN BERNARNDO, CORTE 25/06/2021.</t>
    </r>
    <r>
      <rPr>
        <sz val="11"/>
        <color theme="1"/>
        <rFont val="Arial Narrow"/>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Narrow"/>
        <family val="2"/>
      </rPr>
      <t xml:space="preserve">INFORME GENERAL DE LA GESTIÓN DE SUPERVISIÓN. </t>
    </r>
    <r>
      <rPr>
        <sz val="11"/>
        <color theme="1"/>
        <rFont val="Arial Narrow"/>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</si>
  <si>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Narrow"/>
        <family val="2"/>
      </rPr>
      <t xml:space="preserve">22/07/2021.  </t>
    </r>
    <r>
      <rPr>
        <sz val="11"/>
        <color theme="1"/>
        <rFont val="Arial Narrow"/>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obsevandose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Narrow"/>
        <family val="2"/>
      </rPr>
      <t>http://intranet.agenciadetierras.gov.co/wp-content/uploads/2021/07/GEMA-I-001_PROGRAMACI%C3%93N_ZONAS_INTERVENIR_POR_LA_ANT_.pdf</t>
    </r>
    <r>
      <rPr>
        <b/>
        <sz val="11"/>
        <color rgb="FF0070C0"/>
        <rFont val="Arial Narrow"/>
        <family val="2"/>
      </rPr>
      <t xml:space="preserve">
</t>
    </r>
    <r>
      <rPr>
        <sz val="11"/>
        <rFont val="Arial Narrow"/>
        <family val="2"/>
      </rPr>
      <t xml:space="preserve">En concordancia con lo anterior, la accion de mejora presentó cumplimiento, toda vez que se observó instructivo actualizado y publicado. 
</t>
    </r>
    <r>
      <rPr>
        <b/>
        <sz val="11"/>
        <color theme="1"/>
        <rFont val="Arial Narrow"/>
        <family val="2"/>
      </rPr>
      <t xml:space="preserve">
16/07/2021. </t>
    </r>
    <r>
      <rPr>
        <sz val="11"/>
        <color theme="1"/>
        <rFont val="Arial Narrow"/>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Narrow"/>
        <family val="2"/>
      </rPr>
      <t>GEMA-I-001</t>
    </r>
    <r>
      <rPr>
        <sz val="11"/>
        <color theme="1"/>
        <rFont val="Arial Narrow"/>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Narrow"/>
        <family val="2"/>
      </rPr>
      <t>http://intranet.agenciadetierras.gov.co/wp-content/uploads/2018/04/GEMA-I-001-PROGRAMACI%CE%B1N-DE-ZONAS-A-INTERVENIR-POR-LA-ANT-MEDIANTE-PLANES-DE-ORDENAMIENTO-SO.pdf</t>
    </r>
    <r>
      <rPr>
        <sz val="11"/>
        <color theme="1"/>
        <rFont val="Arial Narrow"/>
        <family val="2"/>
      </rPr>
      <t xml:space="preserve">
En concordancia con lo anterior, la acción de mejora presentó incumplimiento, toda vez que no se observó la publicación del documento.</t>
    </r>
  </si>
  <si>
    <r>
      <rPr>
        <b/>
        <sz val="11"/>
        <color theme="1"/>
        <rFont val="Arial Narrow"/>
        <family val="2"/>
      </rPr>
      <t>16/07/2021.</t>
    </r>
    <r>
      <rPr>
        <sz val="11"/>
        <color theme="1"/>
        <rFont val="Arial Narrow"/>
        <family val="2"/>
      </rPr>
      <t xml:space="preserve">  La accion de mejora presentó cumplimiento, toda vez que se observó instructivo actualizado y publicado. </t>
    </r>
  </si>
  <si>
    <r>
      <rPr>
        <b/>
        <sz val="11"/>
        <color theme="1"/>
        <rFont val="Arial Narrow"/>
        <family val="2"/>
      </rPr>
      <t xml:space="preserve">14/07/2021.  </t>
    </r>
    <r>
      <rPr>
        <sz val="11"/>
        <color theme="1"/>
        <rFont val="Arial Narrow"/>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t>
    </r>
  </si>
  <si>
    <r>
      <rPr>
        <b/>
        <sz val="11"/>
        <color theme="1"/>
        <rFont val="Arial Narrow"/>
        <family val="2"/>
      </rPr>
      <t xml:space="preserve">14/07/2021. </t>
    </r>
    <r>
      <rPr>
        <sz val="11"/>
        <color theme="1"/>
        <rFont val="Arial Narrow"/>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</si>
  <si>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t>
    </r>
  </si>
  <si>
    <r>
      <rPr>
        <b/>
        <sz val="11"/>
        <color theme="1"/>
        <rFont val="Arial Narrow"/>
        <family val="2"/>
      </rPr>
      <t xml:space="preserve">14/01/2021. </t>
    </r>
    <r>
      <rPr>
        <sz val="11"/>
        <color theme="1"/>
        <rFont val="Arial Narrow"/>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terminos</t>
    </r>
  </si>
  <si>
    <r>
      <rPr>
        <b/>
        <sz val="11"/>
        <color theme="1"/>
        <rFont val="Arial Narrow"/>
        <family val="2"/>
      </rPr>
      <t>14/07/2021.</t>
    </r>
    <r>
      <rPr>
        <sz val="11"/>
        <color theme="1"/>
        <rFont val="Arial Narrow"/>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Narrow"/>
        <family val="2"/>
      </rPr>
      <t>http://intranet.agenciadetierras.gov.co/wp-content/uploads/2021/06/GINFO-PT-001-PROTOCOLO-REPORTE-DE-INFORMACIO%CC%81N-INSTITUCIONAL-DE-PROCESOS-MISIONALES-ORIGINAL-FIRMADO_.pdf</t>
    </r>
    <r>
      <rPr>
        <sz val="11"/>
        <color theme="1"/>
        <rFont val="Arial Narrow"/>
        <family val="2"/>
      </rPr>
      <t xml:space="preserve">
En concordancia con lo anterior, la acción de mejora presentó cumplimiento, toda vez que, se observó el protocolo para el manejo de la información. No obstante, su elaboración fue posterior a la fecha establecida para su ejeucición, a saber, 15/05/2021.</t>
    </r>
  </si>
  <si>
    <r>
      <rPr>
        <b/>
        <sz val="11"/>
        <color theme="1"/>
        <rFont val="Arial Narrow"/>
        <family val="2"/>
      </rPr>
      <t xml:space="preserve">14/07/2021. </t>
    </r>
    <r>
      <rPr>
        <sz val="11"/>
        <color theme="1"/>
        <rFont val="Arial Narrow"/>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ateción a las evidencias allegadas, la acción de mejora presentó cumplimiento, toda vez que, se observó soportes de la capacitación mediante la cual se socialice el nuevo protocolo.</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</si>
  <si>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01/07/2021 al 1/09/2021.</t>
    </r>
  </si>
  <si>
    <r>
      <rPr>
        <b/>
        <sz val="11"/>
        <color theme="1"/>
        <rFont val="Arial Narrow"/>
        <family val="2"/>
      </rPr>
      <t xml:space="preserve">14/07/2021. </t>
    </r>
    <r>
      <rPr>
        <sz val="11"/>
        <color theme="1"/>
        <rFont val="Arial Narrow"/>
        <family val="2"/>
      </rPr>
      <t xml:space="preserve"> La Subdirección de Sistemas de Información de Tierras  allegó  la pieza grafica"Duplicidad de puntajespara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</si>
  <si>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14/07/2021.</t>
    </r>
    <r>
      <rPr>
        <sz val="11"/>
        <color theme="1"/>
        <rFont val="Arial Narrow"/>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</si>
  <si>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22/07/2021 </t>
    </r>
    <r>
      <rPr>
        <sz val="11"/>
        <color theme="1"/>
        <rFont val="Arial Narrow"/>
        <family val="2"/>
      </rPr>
      <t>El responsable de ejecución, mediante correo electronico aclaro lo solicitado asi: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t>
    </r>
    <r>
      <rPr>
        <b/>
        <sz val="11"/>
        <color theme="1"/>
        <rFont val="Arial Narrow"/>
        <family val="2"/>
      </rPr>
      <t xml:space="preserve">
21/07/2021
</t>
    </r>
    <r>
      <rPr>
        <sz val="11"/>
        <color theme="1"/>
        <rFont val="Arial Narrow"/>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t>
    </r>
    <r>
      <rPr>
        <b/>
        <sz val="11"/>
        <color theme="1"/>
        <rFont val="Arial Narrow"/>
        <family val="2"/>
      </rPr>
      <t xml:space="preserve">
14/07/2021.</t>
    </r>
    <r>
      <rPr>
        <sz val="11"/>
        <color theme="1"/>
        <rFont val="Arial Narrow"/>
        <family val="2"/>
      </rPr>
      <t xml:space="preserve">  La Subdirección de Sistemas de Información de Tierras indicó que, una vez creado el cronograma de capacitaciones, se procedió a dar cumplimiento con las actividades registradas, reportando la lista de participantes.
</t>
    </r>
    <r>
      <rPr>
        <b/>
        <sz val="11"/>
        <color theme="1"/>
        <rFont val="Arial Narrow"/>
        <family val="2"/>
      </rPr>
      <t/>
    </r>
  </si>
  <si>
    <r>
      <rPr>
        <b/>
        <sz val="11"/>
        <color theme="1"/>
        <rFont val="Arial Narrow"/>
        <family val="2"/>
      </rPr>
      <t>22/07/2021.</t>
    </r>
    <r>
      <rPr>
        <sz val="11"/>
        <color theme="1"/>
        <rFont val="Arial Narrow"/>
        <family val="2"/>
      </rPr>
      <t xml:space="preserve">  La acción presentó cumplimiento, toda vez que, se observó el  Cronograma de capacitación y listas de asistencia</t>
    </r>
  </si>
  <si>
    <t>Se sostuvieron reuniones los  21 y 28 de diciembre de 2020 con la gobernación del Huila, la CAM y alcaldias muniicipales en las que se discutió la necesidad de una convocatoria nueva de compra de predios para analizar bajo las condiciones técnicas definidas en el acuerdo. Para la cual, por parte de la ANT fue remitido el dia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</si>
  <si>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theme="1"/>
        <rFont val="Arial Narrow"/>
        <family val="2"/>
      </rPr>
      <t>16/07/2021.</t>
    </r>
    <r>
      <rPr>
        <sz val="11"/>
        <color theme="1"/>
        <rFont val="Arial Narrow"/>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</si>
  <si>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solicita a la Oficina de Control Interno validar la ejecución de la Acción de Mejora según las evidencias aportadas en su momento.</t>
  </si>
  <si>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</si>
  <si>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r>
      <t xml:space="preserve">16/07/2021. </t>
    </r>
    <r>
      <rPr>
        <sz val="11"/>
        <color theme="1"/>
        <rFont val="Arial Narrow"/>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Narrow"/>
        <family val="2"/>
      </rPr>
      <t xml:space="preserve">
</t>
    </r>
    <r>
      <rPr>
        <sz val="11"/>
        <color theme="1"/>
        <rFont val="Arial Narrow"/>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Narrow"/>
        <family val="2"/>
      </rPr>
      <t xml:space="preserve">.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</si>
  <si>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</si>
  <si>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r>
      <rPr>
        <b/>
        <sz val="11"/>
        <color theme="1"/>
        <rFont val="Arial Narrow"/>
        <family val="2"/>
      </rPr>
      <t xml:space="preserve">16/07/2021. </t>
    </r>
    <r>
      <rPr>
        <sz val="11"/>
        <color theme="1"/>
        <rFont val="Arial Narrow"/>
        <family val="2"/>
      </rPr>
      <t>La Dirección de Acceso a Tierras, manifestó que, Ejecutada. Por medio de correo electrónico el 27 ene 2021 fue allegada evidencia a la OCI. Teniendo en cuenta lo enviado, se da ejecución a esta acción de mejora.
Se evidenciaron, dos poligonos actualizados por parte de la ANT, y un informe denominado Solución de conflictos limítrofes de la ZRC Cuenca del río Pato y valle de Balsillas -ZRCPB, medienta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</si>
  <si>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16/07/2021.</t>
    </r>
    <r>
      <rPr>
        <sz val="11"/>
        <color theme="1"/>
        <rFont val="Arial Narrow"/>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extemporanea.
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</si>
  <si>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2021/02/02 y finalización 2023/02/02.</t>
    </r>
  </si>
  <si>
    <t>La acción de mejora se encuentra planificada para ejecución del 2021/02/02 al 2023/12/22.</t>
  </si>
  <si>
    <r>
      <rPr>
        <b/>
        <sz val="11"/>
        <color theme="1"/>
        <rFont val="Arial Narrow"/>
        <family val="2"/>
      </rPr>
      <t xml:space="preserve">16/07/2021. </t>
    </r>
    <r>
      <rPr>
        <sz val="11"/>
        <color theme="1"/>
        <rFont val="Arial Narrow"/>
        <family val="2"/>
      </rPr>
      <t>La Dirección de Acceso a Tierras, manifestó que, La acción de mejora se encuentra planificada para ejecución del 2021/02/02 al 2023/12/22.</t>
    </r>
  </si>
  <si>
    <r>
      <rPr>
        <b/>
        <sz val="11"/>
        <color theme="1"/>
        <rFont val="Arial Narrow"/>
        <family val="2"/>
      </rPr>
      <t>16/07/2021.</t>
    </r>
    <r>
      <rPr>
        <sz val="11"/>
        <color theme="1"/>
        <rFont val="Arial Narrow"/>
        <family val="2"/>
      </rPr>
      <t xml:space="preserve"> La Dirección de Acceso a Tierras, manifestó que, la acción de mejora se encuentra planificada para ejecución del 2021/02/02 al 2023/12/22.</t>
    </r>
  </si>
  <si>
    <r>
      <rPr>
        <b/>
        <sz val="11"/>
        <color theme="1"/>
        <rFont val="Arial Narrow"/>
        <family val="2"/>
      </rPr>
      <t xml:space="preserve">16/07/2021. </t>
    </r>
    <r>
      <rPr>
        <sz val="11"/>
        <color theme="1"/>
        <rFont val="Arial Narrow"/>
        <family val="2"/>
      </rPr>
      <t xml:space="preserve">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</si>
  <si>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t>
    </r>
  </si>
  <si>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</si>
  <si>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t>
    </r>
  </si>
  <si>
    <t>La acción de mejora se encuentra planificada para finalización 2021/07/04.</t>
  </si>
  <si>
    <r>
      <rPr>
        <b/>
        <sz val="11"/>
        <color theme="1"/>
        <rFont val="Arial Narrow"/>
        <family val="2"/>
      </rPr>
      <t xml:space="preserve">16/07/2021. </t>
    </r>
    <r>
      <rPr>
        <sz val="11"/>
        <color theme="1"/>
        <rFont val="Arial Narrow"/>
        <family val="2"/>
      </rPr>
      <t>La Dirección de Acceso a Tierras, manifestó que, La acción de mejora se encuentra planificada para finalización 2021/07/04.</t>
    </r>
  </si>
  <si>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</si>
  <si>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t>
    </r>
    <r>
      <rPr>
        <b/>
        <sz val="11"/>
        <color theme="1"/>
        <rFont val="Arial Narrow"/>
        <family val="2"/>
      </rPr>
      <t xml:space="preserve">
19/07/2021. </t>
    </r>
    <r>
      <rPr>
        <sz val="11"/>
        <color theme="1"/>
        <rFont val="Arial Narrow"/>
        <family val="2"/>
      </rPr>
      <t xml:space="preserve">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identifación de los predios que presentan ocupación y no cuentan con un contrato actualmente.
La acción presente la gestión ejecutada, la cual se encuentra documentada mediante el informe de cumplimiento de la actividad formulada, en los tiempos establecidos.
</t>
    </r>
  </si>
  <si>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</si>
  <si>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r>
      <t xml:space="preserve">19/07/2021. </t>
    </r>
    <r>
      <rPr>
        <sz val="11"/>
        <color theme="1"/>
        <rFont val="Arial Narrow"/>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proposito de invitar a los ocupantes de los predios a la regularización de su situación, mediante ORFEO y la bandeja de correo electronico (islasdelrosario@ant.gov.co) 
La acción presente la gestión ejecutada, la cual se encuentra documentada mediante el informe de cumplimiento de la actividad formulada y los comunicados emitirdos, en los tiempos establecidos.</t>
    </r>
  </si>
  <si>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comunció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tambien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</si>
  <si>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t>
    </r>
    <r>
      <rPr>
        <b/>
        <sz val="11"/>
        <color theme="1"/>
        <rFont val="Arial Narrow"/>
        <family val="2"/>
      </rPr>
      <t xml:space="preserve">
19/07/2021. </t>
    </r>
    <r>
      <rPr>
        <sz val="11"/>
        <color theme="1"/>
        <rFont val="Arial Narrow"/>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Narrow"/>
        <family val="2"/>
      </rPr>
      <t xml:space="preserve">
</t>
    </r>
    <r>
      <rPr>
        <sz val="11"/>
        <color theme="1"/>
        <rFont val="Arial Narrow"/>
        <family val="2"/>
      </rPr>
      <t xml:space="preserve">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realizadó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t>
    </r>
  </si>
  <si>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</si>
  <si>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</si>
  <si>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 xml:space="preserve">16/07/2021. La Dirección de Acceso a Tierras, manifestó que,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Archipiélagosde  Nuestra  Señora  del  Rosario  y  San Bernardo,  que  es  de  competencia exclusiva  del IGAC 
La acción de mejora reportó avances de gestión documentados, referente a los cuatro informes de las gestiones adelantadas por la ANT, dando como ejecutada la acción de mejora.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</si>
  <si>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uidades de medida, sino la determinación de la ruta jurírica.</t>
  </si>
  <si>
    <t>16/07/2021.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mesainstruccional conjunta para tratar el asunto.
La acción de mejora reportó avances de gestión documentados, referente a los cuatro informes de las gestiones adelantadas por la ANT, dando como ejecutada la acción de mejora.</t>
  </si>
  <si>
    <t>La acción de mejora se encuentra en términos y planificada para ejecución del 19/08/2020 al 30/08/2021.</t>
  </si>
  <si>
    <r>
      <rPr>
        <b/>
        <sz val="11"/>
        <color theme="1"/>
        <rFont val="Arial Narrow"/>
        <family val="2"/>
      </rPr>
      <t xml:space="preserve">16/07/2021. </t>
    </r>
    <r>
      <rPr>
        <sz val="11"/>
        <color theme="1"/>
        <rFont val="Arial Narrow"/>
        <family val="2"/>
      </rPr>
      <t>La Dirección de Acceso a Tierras, manifestó que, La acción de mejora se encuentra en términos y planificada para ejecución del 19/08/2020 al 30/08/2021.</t>
    </r>
  </si>
  <si>
    <t>Se realizó una mesa de trabajo el 02 de junio de 2021, en la cual se aportaron insumos para continuar con el desarrollo del módulo. Actividad finaliza el 2022/06/30.</t>
  </si>
  <si>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t>
    </r>
  </si>
  <si>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</si>
  <si>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Narrow"/>
        <family val="2"/>
      </rPr>
      <t>16/07/2021.</t>
    </r>
    <r>
      <rPr>
        <sz val="11"/>
        <color theme="1"/>
        <rFont val="Arial Narrow"/>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teminos establecidos. 
La acción de mejora reportó gestión, que se encuentra documentada en el ajsute de la Base de Datos Folio de Matricula Inmobiliaria, por lo cual se da por ejecutada.</t>
    </r>
  </si>
  <si>
    <r>
      <rPr>
        <b/>
        <sz val="11"/>
        <color theme="1"/>
        <rFont val="Arial Narrow"/>
        <family val="2"/>
      </rPr>
      <t>16/07/2021</t>
    </r>
    <r>
      <rPr>
        <sz val="11"/>
        <color theme="1"/>
        <rFont val="Arial Narrow"/>
        <family val="2"/>
      </rPr>
      <t>. La Dirección de Acceso a Tierras, manifestó que, la acción de mejora se encuentra planificada para inicio de ejecución  el 2021/01/18 y finalización 2021/12/17.</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</si>
  <si>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2021/01/02 y finalización 2021/12/30.</t>
    </r>
  </si>
  <si>
    <r>
      <rPr>
        <b/>
        <sz val="11"/>
        <color theme="1"/>
        <rFont val="Arial Narrow"/>
        <family val="2"/>
      </rPr>
      <t>23/07/2021</t>
    </r>
    <r>
      <rPr>
        <sz val="11"/>
        <color theme="1"/>
        <rFont val="Arial Narrow"/>
        <family val="2"/>
      </rPr>
      <t xml:space="preserve"> La acción de mejora se encuentra planificada para ejecución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</si>
  <si>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  La dependencia no suministro soportes de gestión sobre el avance de la actividad.</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</si>
  <si>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t>
    </r>
  </si>
  <si>
    <r>
      <rPr>
        <b/>
        <sz val="11"/>
        <color theme="1"/>
        <rFont val="Arial Narrow"/>
        <family val="2"/>
      </rPr>
      <t xml:space="preserve">23/07/2021. </t>
    </r>
    <r>
      <rPr>
        <sz val="11"/>
        <color theme="1"/>
        <rFont val="Arial Narrow"/>
        <family val="2"/>
      </rPr>
      <t xml:space="preserve"> La acción de mejora se encuentra en términos y su ejecución esta planificada del  2021/02/15 al 2021/12/31.  La dependencia no suministro soportes de gestión sobre el avance de la actividad.</t>
    </r>
  </si>
  <si>
    <r>
      <rPr>
        <b/>
        <sz val="11"/>
        <color theme="1"/>
        <rFont val="Arial Narrow"/>
        <family val="2"/>
      </rPr>
      <t>23/07/2021</t>
    </r>
    <r>
      <rPr>
        <sz val="11"/>
        <color theme="1"/>
        <rFont val="Arial Narrow"/>
        <family val="2"/>
      </rPr>
      <t xml:space="preserve"> La acción de mejora se encuentra en términos y su ejecución esta planificada del  2021/03/15 al 2021/12/31.</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</si>
  <si>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actividada por ejecutada y se cierre la respectiva acción, por haberse aportado los dos (2) informes requeridos y cumplido con el compromiso adquirido en el plan de mejoramiento.</t>
  </si>
  <si>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t>
    </r>
  </si>
  <si>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</si>
  <si>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Narrow"/>
        <family val="2"/>
      </rPr>
      <t>19/07/2021</t>
    </r>
    <r>
      <rPr>
        <sz val="11"/>
        <color theme="1"/>
        <rFont val="Arial Narrow"/>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t>
    </r>
  </si>
  <si>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</si>
  <si>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</si>
  <si>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</si>
  <si>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r>
      <t xml:space="preserve">19/07/2021.  </t>
    </r>
    <r>
      <rPr>
        <sz val="11"/>
        <color theme="1"/>
        <rFont val="Arial Narrow"/>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yenlas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</si>
  <si>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</si>
  <si>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La acción de mejora se encuentra planificada para inicio de ejecución el 2021/04/01 y finalización 2022/01/31. Depende de la respuesta que remitan el IGAC y Catastro Antioquia, que se solicitó en AME-515.</t>
  </si>
  <si>
    <r>
      <rPr>
        <b/>
        <sz val="11"/>
        <color theme="1"/>
        <rFont val="Arial Narrow"/>
        <family val="2"/>
      </rPr>
      <t>19/07/2021.</t>
    </r>
    <r>
      <rPr>
        <sz val="11"/>
        <color theme="1"/>
        <rFont val="Arial Narrow"/>
        <family val="2"/>
      </rPr>
      <t xml:space="preserve">  La acción de mejora se encuentra en términos y su ejecución esta planificada del  2021/04/01 al 2022/01/31.  La dependencia  suministro avance de la actividad.</t>
    </r>
  </si>
  <si>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</si>
  <si>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r>
      <rPr>
        <b/>
        <sz val="11"/>
        <color theme="1"/>
        <rFont val="Arial Narrow"/>
        <family val="2"/>
      </rPr>
      <t>19/07/2021.</t>
    </r>
    <r>
      <rPr>
        <sz val="11"/>
        <color theme="1"/>
        <rFont val="Arial Narrow"/>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</si>
  <si>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t>Ejecutada. Se envió memorando a la Coordinación de Gestión Contractual, solicitando crear y/o mantener una carpeta digital y física con la información suministrada por cada área misional responsable, en relación a los convenios suscritos.</t>
  </si>
  <si>
    <r>
      <rPr>
        <b/>
        <sz val="11"/>
        <color theme="1"/>
        <rFont val="Arial Narrow"/>
        <family val="2"/>
      </rPr>
      <t>19/07/2021.</t>
    </r>
    <r>
      <rPr>
        <sz val="11"/>
        <color theme="1"/>
        <rFont val="Arial Narrow"/>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</si>
  <si>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Upra y la ANT, dando cumplimiento a esta acción de mejora</t>
  </si>
  <si>
    <r>
      <rPr>
        <b/>
        <sz val="11"/>
        <color theme="1"/>
        <rFont val="Arial Narrow"/>
        <family val="2"/>
      </rPr>
      <t>19/07/2021</t>
    </r>
    <r>
      <rPr>
        <sz val="11"/>
        <color theme="1"/>
        <rFont val="Arial Narrow"/>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</si>
  <si>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t>La acción de mejora se encuentra en términos y su ejecución esta planificada del  2021/07/01 al 2023/07/01</t>
  </si>
  <si>
    <r>
      <rPr>
        <b/>
        <sz val="11"/>
        <color theme="1"/>
        <rFont val="Arial Narrow"/>
        <family val="2"/>
      </rPr>
      <t>19/07/2021.</t>
    </r>
    <r>
      <rPr>
        <sz val="11"/>
        <color theme="1"/>
        <rFont val="Arial Narrow"/>
        <family val="2"/>
      </rPr>
      <t xml:space="preserve">  La acción de mejora se encuentra en términos y su ejecución esta planificada del 1/07/2021 al 1/07/2023.  No allegaron avances de gestión.</t>
    </r>
  </si>
  <si>
    <t>La acción de mejora se encuentra en términos y su ejecución esta planificada del  2021/02/01 al 2022/06/30</t>
  </si>
  <si>
    <r>
      <rPr>
        <b/>
        <sz val="11"/>
        <color theme="1"/>
        <rFont val="Arial Narrow"/>
        <family val="2"/>
      </rPr>
      <t>19/07/2021.</t>
    </r>
    <r>
      <rPr>
        <sz val="11"/>
        <color theme="1"/>
        <rFont val="Arial Narrow"/>
        <family val="2"/>
      </rPr>
      <t xml:space="preserve">  La acción de mejora se encuentra en términos y su ejecución esta planificada del 1/02/2021 al 30/06/2023.  No allegaron avances de gestión.</t>
    </r>
  </si>
  <si>
    <t>La acción de mejora se encuentra en términos y su ejecución esta planificada del 2021/02/01 al 2022/06/30</t>
  </si>
  <si>
    <r>
      <rPr>
        <b/>
        <sz val="11"/>
        <color theme="1"/>
        <rFont val="Arial Narrow"/>
        <family val="2"/>
      </rPr>
      <t xml:space="preserve">19/07/2021. </t>
    </r>
    <r>
      <rPr>
        <sz val="11"/>
        <color theme="1"/>
        <rFont val="Arial Narrow"/>
        <family val="2"/>
      </rPr>
      <t xml:space="preserve"> La acción de mejora se encuentra en términos y su ejecución esta planificada del 1/02/2021 al 30/06/2022.  No allegaron avances de gestión.</t>
    </r>
  </si>
  <si>
    <t>La acción de mejora se encuentra planificada para inicio de ejecución  el 2021/03/15 y finalización 2021/07/15</t>
  </si>
  <si>
    <r>
      <rPr>
        <b/>
        <sz val="11"/>
        <color theme="1"/>
        <rFont val="Arial Narrow"/>
        <family val="2"/>
      </rPr>
      <t>19/07/2021</t>
    </r>
    <r>
      <rPr>
        <sz val="11"/>
        <color theme="1"/>
        <rFont val="Arial Narrow"/>
        <family val="2"/>
      </rPr>
      <t>.  La acción de mejora se encuentra en términos y su ejecución esta planificada del 15/03/2021 al 15/07/2021.  No allegaron avances de gestión.</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</si>
  <si>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</si>
  <si>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r>
      <rPr>
        <b/>
        <sz val="11"/>
        <color theme="1"/>
        <rFont val="Arial Narrow"/>
        <family val="2"/>
      </rPr>
      <t xml:space="preserve">19/07/2021. </t>
    </r>
    <r>
      <rPr>
        <sz val="11"/>
        <color theme="1"/>
        <rFont val="Arial Narrow"/>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t>
    </r>
  </si>
  <si>
    <t>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</si>
  <si>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El Comité está planteado con fecha propuesta para la realización el próximo 12 de julio de 2021, debido a que por la contingencia sanitaria que atraviesa el país no se ha logrado sesionar.</t>
  </si>
  <si>
    <r>
      <rPr>
        <b/>
        <sz val="11"/>
        <color theme="1"/>
        <rFont val="Arial Narrow"/>
        <family val="2"/>
      </rPr>
      <t xml:space="preserve">19/07/2021 </t>
    </r>
    <r>
      <rPr>
        <sz val="11"/>
        <color theme="1"/>
        <rFont val="Arial Narrow"/>
        <family val="2"/>
      </rPr>
      <t xml:space="preserve">La dependencia manifiesta que no se ha realizado sesión del Comité para la Gerencia y Administración del Fondo de Tierras para la Reforma Rural Integral debido a la contingencia sanitaria que atraviesa el país. </t>
    </r>
  </si>
  <si>
    <t>Acción en terminos de ejecución (31/12/2021)
A la fecha se han realizado cinco  reuniones de seguimiento y se adjuntan cuatro actas (la quinta está en revisión) De esta manera, se ha realizado el seguimiento en los términos planteados en esta acción de mejora.</t>
  </si>
  <si>
    <r>
      <t xml:space="preserve">19/07/2021. </t>
    </r>
    <r>
      <rPr>
        <sz val="11"/>
        <color theme="1"/>
        <rFont val="Arial Narrow"/>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t>
    </r>
  </si>
  <si>
    <t>Entre la Oficina de Control Interno y la Oficina de Planeación se adelantaron mesas de trabajo orientadas por asesor el DAFP, Andrés Mendez,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terminos de los roles y responsabilidades para la gestión de Planes de mejoramiento, entre otros aspectos clave analizados. Dicho Mapa de aseguramiento permite establecer las tareas de monitoreo, seguimiento y evaluación de los Planes de mejoramiento.</t>
  </si>
  <si>
    <r>
      <rPr>
        <b/>
        <sz val="11"/>
        <color theme="1"/>
        <rFont val="Arial Narrow"/>
        <family val="2"/>
      </rPr>
      <t>19/07/2021</t>
    </r>
    <r>
      <rPr>
        <sz val="11"/>
        <color theme="1"/>
        <rFont val="Arial Narrow"/>
        <family val="2"/>
      </rPr>
      <t>. La Oficina de Planeación, manifestó que, Entre la Oficina de Control Interno y la Oficina de Planeación se adelantaron mesas de trabajo orientadas por asesor el DAFP, Andrés Mendez,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t>
    </r>
  </si>
  <si>
    <t>Acción en terminos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</si>
  <si>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r>
      <t>19/07/2021.</t>
    </r>
    <r>
      <rPr>
        <sz val="11"/>
        <color rgb="FF000000"/>
        <rFont val="Arial Narrow"/>
        <family val="2"/>
      </rPr>
      <t xml:space="preserve"> 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</si>
  <si>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t>
  </si>
  <si>
    <r>
      <rPr>
        <b/>
        <sz val="11"/>
        <color theme="1"/>
        <rFont val="Arial Narrow"/>
        <family val="2"/>
      </rPr>
      <t>19/07/2021.</t>
    </r>
    <r>
      <rPr>
        <sz val="11"/>
        <color theme="1"/>
        <rFont val="Arial Narrow"/>
        <family val="2"/>
      </rPr>
      <t xml:space="preserve"> La Oficina de Planeación, manifiestó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
La acción de mejora  tiene una fecha de ejecución del 11/08/2021 al 30/12/2021, por lo anterior se encuentra en terminos de ejecución, sin embargo, se sugiere a la Oficina de Planeación adelantar las tareas pertinentes para dar cumplimiento a la actividad en los tiempos establecidos. </t>
    </r>
  </si>
  <si>
    <t>Acción en terminos de ejecucuión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</si>
  <si>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 xml:space="preserve">19/07/2021. La Oficina de Planeación, manifiestó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</si>
  <si>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</si>
  <si>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 xml:space="preserve">Acción en términos de ejecución (30/11/2021)
Conforme a lo expuesto en la actividd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</si>
  <si>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Narrow"/>
        <family val="2"/>
      </rPr>
      <t xml:space="preserve">19/07/2021. </t>
    </r>
    <r>
      <rPr>
        <sz val="11"/>
        <color theme="1"/>
        <rFont val="Arial Narrow"/>
        <family val="2"/>
      </rPr>
      <t xml:space="preserve">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
La acción de mejora tiene una fecha de ejecución del 1/02/2021 al 10/08/2021,sin embargo, se sugiere a la Oficina de Planeación adelantar las tareas pertinentes para dar cumplimiento a la actividad en los tiempos establecidos. </t>
    </r>
  </si>
  <si>
    <t>Acción cumplida. 
Se remitió comunicación al MADR para establecer la coordinación y acompañamiento a los planes de trabajo ODS.</t>
  </si>
  <si>
    <t>Actividad ejecutada.
Se realizaron los ajustes frente a las observaciones hechas la aprobación del PNFMPR.</t>
  </si>
  <si>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t>
    </r>
  </si>
  <si>
    <t>Actividad ejecutada.
Se realizaron mesas de trabajo para atender las observaciones hechas al documento.</t>
  </si>
  <si>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screenshot "Agenda mesa de trabajoTeams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t>
    </r>
  </si>
  <si>
    <r>
      <rPr>
        <b/>
        <sz val="11"/>
        <color theme="1"/>
        <rFont val="Arial Narrow"/>
        <family val="2"/>
      </rPr>
      <t>21/07/2021.</t>
    </r>
    <r>
      <rPr>
        <sz val="11"/>
        <color theme="1"/>
        <rFont val="Arial Narrow"/>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t>
    </r>
  </si>
  <si>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</si>
  <si>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r>
    <r>
      <rPr>
        <b/>
        <sz val="11"/>
        <color theme="1"/>
        <rFont val="Arial Narrow"/>
        <family val="2"/>
      </rPr>
      <t xml:space="preserve">
20/07/2021. </t>
    </r>
    <r>
      <rPr>
        <sz val="11"/>
        <color theme="1"/>
        <rFont val="Arial Narrow"/>
        <family val="2"/>
      </rPr>
      <t xml:space="preserve">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t>
    </r>
  </si>
  <si>
    <t>Acción en términos de Ejecución (30/12/2021)
El indicador se ha venido reportando (ven anexo "soporte del reporte indicador ODS 1.4") sin embargo se está a la espera de la solicitud de ajuuste a la ficha técnica como a los reporte, lo anterior sustenado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</si>
  <si>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r>
      <rPr>
        <b/>
        <sz val="11"/>
        <color theme="1"/>
        <rFont val="Arial Narrow"/>
        <family val="2"/>
      </rPr>
      <t>20/07/2021,</t>
    </r>
    <r>
      <rPr>
        <sz val="11"/>
        <color theme="1"/>
        <rFont val="Arial Narrow"/>
        <family val="2"/>
      </rPr>
      <t xml:space="preserve"> La dependencia presentó avances relacionados al reporte del indicador, sin embargo no se presentaron soportes de la actividad. 
La actividad se encuentra en términos para su ejecución con fecha de cierre 30/12/2021</t>
    </r>
  </si>
  <si>
    <t>Acción en terminos de ejecución (31/12/2021).
El reporte de la vigencia 2020 se realizó el 25 de marzo de 2021, sin embargo este se ajustarría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</si>
  <si>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r>
      <rPr>
        <b/>
        <sz val="11"/>
        <color theme="1"/>
        <rFont val="Arial Narrow"/>
        <family val="2"/>
      </rPr>
      <t>20/07/2021</t>
    </r>
    <r>
      <rPr>
        <sz val="11"/>
        <color theme="1"/>
        <rFont val="Arial Narrow"/>
        <family val="2"/>
      </rPr>
      <t>.  La acción de mejora se encuentra en términos y su ejecución esta planificada para finalizar el 31/12/2021.  La dependencia  suministro avance de la actividad.</t>
    </r>
  </si>
  <si>
    <t>Acción en terminos de ejecución (31/12/2021).
SE esta a la espera de la aprobación de los indicadores SIIPO, una vez se aproben se dejará explcitó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</si>
  <si>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r>
      <t xml:space="preserve">20/07/2021. </t>
    </r>
    <r>
      <rPr>
        <sz val="11"/>
        <color theme="1"/>
        <rFont val="Arial Narrow"/>
        <family val="2"/>
      </rPr>
      <t>La dependencia manifiesta quese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t>
    </r>
  </si>
  <si>
    <t>En sesión del Comité Institucional de Control Interno, de fecha 30 de junio de 2021, se acordo el cambio de la acción de mejora en el sentido de Realizar el procedimiento técnico contenido en el acuerdo 024 de 1996 para la preentación al Consejo Directivo de los proyectos de acuerdo</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</si>
  <si>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</si>
  <si>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</si>
  <si>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r>
      <rPr>
        <b/>
        <sz val="11"/>
        <color theme="1"/>
        <rFont val="Arial Narrow"/>
        <family val="2"/>
      </rPr>
      <t>22/07/2021.</t>
    </r>
    <r>
      <rPr>
        <sz val="11"/>
        <color theme="1"/>
        <rFont val="Arial Narrow"/>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r>
    <r>
      <rPr>
        <b/>
        <sz val="11"/>
        <color theme="1"/>
        <rFont val="Arial Narrow"/>
        <family val="2"/>
      </rPr>
      <t>19/07/2021.</t>
    </r>
    <r>
      <rPr>
        <sz val="11"/>
        <color theme="1"/>
        <rFont val="Arial Narrow"/>
        <family val="2"/>
      </rPr>
      <t xml:space="preserve"> No registra reporte por parte de la Oficina de Planeación, por lo anterior se da por incumplida la acción de mejora, ya que no reportan gestión en los plazos definidos de la actividad.
</t>
    </r>
  </si>
  <si>
    <r>
      <rPr>
        <b/>
        <sz val="11"/>
        <color theme="1"/>
        <rFont val="Arial Narrow"/>
        <family val="2"/>
      </rPr>
      <t xml:space="preserve">19/07/2021. </t>
    </r>
    <r>
      <rPr>
        <sz val="11"/>
        <color theme="1"/>
        <rFont val="Arial Narrow"/>
        <family val="2"/>
      </rPr>
      <t xml:space="preserve">La Oficina de Planeación, manifiestó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</si>
  <si>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 xml:space="preserve">La acción de mejora tiene una fecha de ejecución del 1/02/2021 al 31/12/2021,sin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</si>
  <si>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t>
    </r>
  </si>
  <si>
    <t>Actividad en terminos de ejecución (31/12/2021) 
En junio de 2021 comenzó la revisión del Macro proceso "Comunicación y gestión con grupis de interes". Se adjuntan registros de asistencia de de la mesa de trabajo Numero 1  y Copia de la Caracterización del proceso, con el control de los cambios consolidados</t>
  </si>
  <si>
    <r>
      <rPr>
        <b/>
        <sz val="11"/>
        <color theme="1"/>
        <rFont val="Arial Narrow"/>
        <family val="2"/>
      </rPr>
      <t>20/07/2021.</t>
    </r>
    <r>
      <rPr>
        <sz val="11"/>
        <color theme="1"/>
        <rFont val="Arial Narrow"/>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a la mesa de trabajo del 18/05/2021
-Caracterización del proceso, con el control de los cambios y comentarios activos
La actividad se encuentra en términos para su ejecución con fecha de cierre  31/12/2021</t>
    </r>
  </si>
  <si>
    <t>AME-623</t>
  </si>
  <si>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</si>
  <si>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rFont val="Arial Narrow"/>
        <family val="2"/>
      </rPr>
      <t xml:space="preserve">30/06/2021. </t>
    </r>
    <r>
      <rPr>
        <sz val="11"/>
        <rFont val="Arial Narrow"/>
        <family val="2"/>
      </rPr>
      <t xml:space="preserve"> 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Narrow"/>
        <family val="2"/>
      </rPr>
      <t>Memorando 20211020144393 del 02/06/2021.</t>
    </r>
    <r>
      <rPr>
        <sz val="11"/>
        <rFont val="Arial Narrow"/>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</si>
  <si>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</si>
  <si>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</si>
  <si>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</si>
  <si>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</si>
  <si>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15/07/2021.  </t>
    </r>
    <r>
      <rPr>
        <sz val="11"/>
        <color theme="1"/>
        <rFont val="Arial Narrow"/>
        <family val="2"/>
      </rPr>
      <t>La Dirección de Asuntos Étnicos en fase preliminar sumininistró remitio base de datos actualizada y ajustada para mayor comprensión en las columnas k (comunidad) y L (año de verificación), lo anterior, será objeto de verificaicón en el próximo seguimiento a planes de mejoramiento.</t>
    </r>
    <r>
      <rPr>
        <b/>
        <sz val="11"/>
        <color theme="1"/>
        <rFont val="Arial Narrow"/>
        <family val="2"/>
      </rPr>
      <t xml:space="preserve">
13/07/2021.</t>
    </r>
    <r>
      <rPr>
        <sz val="11"/>
        <color theme="1"/>
        <rFont val="Arial Narrow"/>
        <family val="2"/>
      </rPr>
      <t xml:space="preserve">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</si>
  <si>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 xml:space="preserve">
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</si>
  <si>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13/07/2021</t>
    </r>
    <r>
      <rPr>
        <sz val="11"/>
        <color theme="1"/>
        <rFont val="Arial Narrow"/>
        <family val="2"/>
      </rPr>
      <t>. La acción de mejora presentó cumplimiento, toda vez que, se observó la elaboración del procedimiento de Compra Directa de Predios con destino a las comunidades étnicas.</t>
    </r>
  </si>
  <si>
    <t>La acción de mejora se encuentra planificada para inicio de ejecución  el 2020/11/01 y finalización 2021/11/01</t>
  </si>
  <si>
    <r>
      <rPr>
        <b/>
        <sz val="11"/>
        <color theme="1"/>
        <rFont val="Arial Narrow"/>
        <family val="2"/>
      </rPr>
      <t xml:space="preserve">23/07/2021. </t>
    </r>
    <r>
      <rPr>
        <sz val="11"/>
        <color theme="1"/>
        <rFont val="Arial Narrow"/>
        <family val="2"/>
      </rPr>
      <t xml:space="preserve">El responsable de ejecución no reporto avances, La acción de mejora se encuentraregistra inicio de ejecución  el 2020/11/01 y su finalización esta programada para 2021/11/01
</t>
    </r>
    <r>
      <rPr>
        <b/>
        <sz val="11"/>
        <color theme="1"/>
        <rFont val="Arial Narrow"/>
        <family val="2"/>
      </rPr>
      <t xml:space="preserve">14/04/2021. </t>
    </r>
    <r>
      <rPr>
        <sz val="11"/>
        <color theme="1"/>
        <rFont val="Arial Narrow"/>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</si>
  <si>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</si>
  <si>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</si>
  <si>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22/07/2021.  </t>
    </r>
    <r>
      <rPr>
        <sz val="11"/>
        <color theme="1"/>
        <rFont val="Arial Narrow"/>
        <family val="2"/>
      </rPr>
      <t>La acción presenta la gestión ejecutada, la cual se encuentra documentada mediante el informe de cumplimiento de la actividad formulada, en los tiempos establecidos, cambiando su estado a ejecutada.</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</si>
  <si>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y los comunicados emitidos, en los tiempos establecidos.</t>
    </r>
  </si>
  <si>
    <r>
      <t xml:space="preserve">22/07/2021 </t>
    </r>
    <r>
      <rPr>
        <sz val="11"/>
        <color theme="1"/>
        <rFont val="Arial Narrow"/>
        <family val="2"/>
      </rPr>
      <t>La acción presente la gestión ejecutada, la cual se encuentra documentada mediante el informe de cumplimiento de la actividad formulada, en los tiempos establecidos, cambiando su estado a ejecutada.</t>
    </r>
  </si>
  <si>
    <r>
      <rPr>
        <b/>
        <sz val="11"/>
        <color theme="1"/>
        <rFont val="Arial Narrow"/>
        <family val="2"/>
      </rPr>
      <t xml:space="preserve">16/07/2021 </t>
    </r>
    <r>
      <rPr>
        <sz val="11"/>
        <color theme="1"/>
        <rFont val="Arial Narrow"/>
        <family val="2"/>
      </rPr>
      <t xml:space="preserve"> La acción de mejora reportó avances de gestión documentados, referente a los cuatro informes de las gestiones adelantadas por la ANT, dando como ejecutada la acción de mejora.</t>
    </r>
  </si>
  <si>
    <r>
      <t xml:space="preserve">16/07/2021  </t>
    </r>
    <r>
      <rPr>
        <sz val="11"/>
        <color theme="1"/>
        <rFont val="Arial Narrow"/>
        <family val="2"/>
      </rPr>
      <t>La acción de mejora reportó avances de gestión documentados, referente a los cuatro informes de las gestiones adelantadas por la ANT, dando como ejecutada la acción de mejora.</t>
    </r>
  </si>
  <si>
    <r>
      <rPr>
        <b/>
        <sz val="11"/>
        <color theme="1"/>
        <rFont val="Arial Narrow"/>
        <family val="2"/>
      </rPr>
      <t xml:space="preserve">16/07/2021. </t>
    </r>
    <r>
      <rPr>
        <sz val="11"/>
        <color theme="1"/>
        <rFont val="Arial Narrow"/>
        <family val="2"/>
      </rPr>
      <t>La acción de mejora reportó gestión, que se encuentra documentada en el ajsute de la Base de Datos Folio de Matricula Inmobiliaria, por lo cual se da por ejecutada.</t>
    </r>
  </si>
  <si>
    <r>
      <rPr>
        <b/>
        <sz val="11"/>
        <color theme="1"/>
        <rFont val="Arial Narrow"/>
        <family val="2"/>
      </rPr>
      <t xml:space="preserve">19/07/2021.  </t>
    </r>
    <r>
      <rPr>
        <sz val="11"/>
        <color theme="1"/>
        <rFont val="Arial Narrow"/>
        <family val="2"/>
      </rPr>
      <t>El responsable de ejecución allegó  el Acuerdo 167 del 2/06/2021 del Consejo Directivo de la Agencia Nacional de Tierras  Por medio del cual se adopta la guía metodológica para el cálculo de la unidad agricola familiar por unidades físicas homogéneas  a escala municipal". Teniendo en cuenta la unidad de medida de la acción esta se encuentra ejecutada.</t>
    </r>
  </si>
  <si>
    <r>
      <rPr>
        <b/>
        <sz val="11"/>
        <color theme="1"/>
        <rFont val="Arial Narrow"/>
        <family val="2"/>
      </rPr>
      <t xml:space="preserve">19/07/2021 </t>
    </r>
    <r>
      <rPr>
        <sz val="11"/>
        <color theme="1"/>
        <rFont val="Arial Narrow"/>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</si>
  <si>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Narrow"/>
        <family val="2"/>
      </rPr>
      <t xml:space="preserve">19/07/2021. </t>
    </r>
    <r>
      <rPr>
        <sz val="11"/>
        <color theme="1"/>
        <rFont val="Arial Narrow"/>
        <family val="2"/>
      </rPr>
      <t>Se observó de acuerdo a los soportes allegados por el responsable de ejecución tres memorandos emitidos el 21/06/2021 dirigidos a las subdirecciones asi: 
-20214000171293 SATN
-20214000171743 SATDD
-20214000171753 SATZF
Teniendo en cuenta la fecha de cierre de la actividad 31/01/2021, esta se encuentra ejecutada con posterioridad</t>
    </r>
  </si>
  <si>
    <r>
      <rPr>
        <b/>
        <sz val="11"/>
        <color theme="1"/>
        <rFont val="Arial Narrow"/>
        <family val="2"/>
      </rPr>
      <t>19/07/2021.</t>
    </r>
    <r>
      <rPr>
        <sz val="11"/>
        <color theme="1"/>
        <rFont val="Arial Narrow"/>
        <family val="2"/>
      </rPr>
      <t xml:space="preserve"> La acción muestra gestión documentada, mediante los documentos de las mesas de trabajo entre la DAFP, Oficina de Planeación y Oficina de Control Interno, dando cómo ejecutada la actividad.</t>
    </r>
  </si>
  <si>
    <r>
      <rPr>
        <b/>
        <sz val="11"/>
        <color theme="1"/>
        <rFont val="Arial Narrow"/>
        <family val="2"/>
      </rPr>
      <t>21/07/2021</t>
    </r>
    <r>
      <rPr>
        <sz val="11"/>
        <color theme="1"/>
        <rFont val="Arial Narrow"/>
        <family val="2"/>
      </rPr>
      <t>. La acción presenta gestión documentada, por medio de un comunicado con el MADR, para dar optimo cumplimiento a la actividad dentro de los términos estipulados.</t>
    </r>
  </si>
  <si>
    <r>
      <rPr>
        <b/>
        <sz val="11"/>
        <color theme="1"/>
        <rFont val="Arial Narrow"/>
        <family val="2"/>
      </rPr>
      <t xml:space="preserve">20/07/2021 </t>
    </r>
    <r>
      <rPr>
        <sz val="11"/>
        <color theme="1"/>
        <rFont val="Arial Narrow"/>
        <family val="2"/>
      </rPr>
      <t>El responsable de ejecución allegó avances de gestión y soportes:
1.Mail "Ajustes - respuesta DNP" 17/05/2021.
2.Mail "Radicación Plan de Formalizacion" 11/06/2021 .
3.Mail 2 "Radicación Plan de Formalizacion" 11/06/2021 .
4.Correcciones Plan Nacional de Formalización Masiva de la Propiedad Rural.
de acuerdo a los soportes comunicados se observa la ejecucion de la actividad.</t>
    </r>
  </si>
  <si>
    <r>
      <rPr>
        <b/>
        <sz val="11"/>
        <color theme="1"/>
        <rFont val="Arial Narrow"/>
        <family val="2"/>
      </rPr>
      <t>20/07/2021.</t>
    </r>
    <r>
      <rPr>
        <sz val="11"/>
        <color theme="1"/>
        <rFont val="Arial Narrow"/>
        <family val="2"/>
      </rPr>
      <t xml:space="preserve"> la dependencia allegó avances y soportes de gestión relacioinados a la realización de dos mesas de trabajo asi como a los ajustes realizados al doumento del plan.
De acuerdo a lo anterior la actividad esta ejecutada.</t>
    </r>
  </si>
  <si>
    <r>
      <rPr>
        <b/>
        <sz val="11"/>
        <color theme="1"/>
        <rFont val="Arial Narrow"/>
        <family val="2"/>
      </rPr>
      <t xml:space="preserve">16/07/2021. </t>
    </r>
    <r>
      <rPr>
        <sz val="11"/>
        <color theme="1"/>
        <rFont val="Arial Narrow"/>
        <family val="2"/>
      </rPr>
      <t>La acción de mejora se encuentra planificada para ejecución  del 2021/02/02 al 2023/02/02.</t>
    </r>
  </si>
  <si>
    <r>
      <rPr>
        <b/>
        <sz val="11"/>
        <color theme="1"/>
        <rFont val="Arial Narrow"/>
        <family val="2"/>
      </rPr>
      <t xml:space="preserve">16/07/2021. </t>
    </r>
    <r>
      <rPr>
        <sz val="11"/>
        <color theme="1"/>
        <rFont val="Arial Narrow"/>
        <family val="2"/>
      </rPr>
      <t>La acción de mejora reportó avances de gestión sin documentar, se encuentra planificada para ejecución  del 2021/12/1 al 2022/06/30.</t>
    </r>
  </si>
  <si>
    <r>
      <rPr>
        <b/>
        <sz val="11"/>
        <color theme="1"/>
        <rFont val="Arial Narrow"/>
        <family val="2"/>
      </rPr>
      <t>20/07/2021.</t>
    </r>
    <r>
      <rPr>
        <sz val="11"/>
        <color theme="1"/>
        <rFont val="Arial Narrow"/>
        <family val="2"/>
      </rPr>
      <t xml:space="preserve">  Mediante comunicación electronica del 30/06/2021  el responsable de ejecucion presento avances y soportes de ejecución relacionados con la actividad.
La actividad se encuentra en terminos para su ejecución con fecha de cierre  31/12/2021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</si>
  <si>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</si>
  <si>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t xml:space="preserve">30/04/2021. Verificación realizada por el contratista Sergio Alejandro Matiz Parra
</t>
    </r>
    <r>
      <rPr>
        <sz val="11"/>
        <color rgb="FF000000"/>
        <rFont val="Arial Narrow"/>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</si>
  <si>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L</t>
    </r>
    <r>
      <rPr>
        <sz val="11"/>
        <color theme="1"/>
        <rFont val="Arial Narrow"/>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</si>
  <si>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S</t>
    </r>
    <r>
      <rPr>
        <sz val="11"/>
        <color theme="1"/>
        <rFont val="Arial Narrow"/>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</si>
  <si>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indexed="8"/>
        <rFont val="Arial Narrow"/>
        <family val="2"/>
      </rPr>
      <t>12/05/2021.  Verificación realizada por la contratista Eliana  Paola Castro Arrieta</t>
    </r>
    <r>
      <rPr>
        <sz val="11"/>
        <color indexed="8"/>
        <rFont val="Arial Narrow"/>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</si>
  <si>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Narrow"/>
        <family val="2"/>
      </rPr>
      <t>12/05/2021.  L</t>
    </r>
    <r>
      <rPr>
        <sz val="11"/>
        <color theme="1"/>
        <rFont val="Arial Narrow"/>
        <family val="2"/>
      </rPr>
      <t>a acción de mejora presentó cumplimiento, toda vez que, se evidenció la gestión sobre los 102 registros, tal como se señala en la AME, concordando con la meta y unidad de medida definida.</t>
    </r>
  </si>
  <si>
    <r>
      <rPr>
        <b/>
        <sz val="11"/>
        <color indexed="8"/>
        <rFont val="Arial Narrow"/>
        <family val="2"/>
      </rPr>
      <t>29/04/2021.   Verificación realizada por la Profesional Lila María Guzmán</t>
    </r>
    <r>
      <rPr>
        <sz val="11"/>
        <color indexed="8"/>
        <rFont val="Arial Narrow"/>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</si>
  <si>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Narrow"/>
        <family val="2"/>
      </rPr>
      <t xml:space="preserve">29/04/2021. </t>
    </r>
    <r>
      <rPr>
        <sz val="11"/>
        <color theme="1"/>
        <rFont val="Arial Narrow"/>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</si>
  <si>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t xml:space="preserve">14/05/2021. </t>
    </r>
    <r>
      <rPr>
        <sz val="11"/>
        <color rgb="FF000000"/>
        <rFont val="Arial Narrow"/>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reviso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Narrow"/>
        <family val="2"/>
      </rPr>
      <t xml:space="preserve">
30/04/2021.  Verificación realizada por el contratista Sergio Alejandro Matiz Parra.</t>
    </r>
    <r>
      <rPr>
        <sz val="11"/>
        <color rgb="FF000000"/>
        <rFont val="Arial Narrow"/>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Narrow"/>
        <family val="2"/>
      </rPr>
      <t xml:space="preserve">
</t>
    </r>
    <r>
      <rPr>
        <sz val="11"/>
        <color rgb="FF000000"/>
        <rFont val="Arial Narrow"/>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Narrow"/>
        <family val="2"/>
      </rPr>
      <t>	Memorandos 20201030277433 del 20/11/2020 y 20201030292113 del 02/12/2020</t>
    </r>
    <r>
      <rPr>
        <sz val="11"/>
        <color rgb="FF000000"/>
        <rFont val="Arial Narrow"/>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Narrow"/>
        <family val="2"/>
      </rPr>
      <t xml:space="preserve">
</t>
    </r>
  </si>
  <si>
    <r>
      <rPr>
        <b/>
        <sz val="11"/>
        <color theme="1"/>
        <rFont val="Arial Narrow"/>
        <family val="2"/>
      </rPr>
      <t xml:space="preserve">14/05/2021. </t>
    </r>
    <r>
      <rPr>
        <sz val="11"/>
        <color theme="1"/>
        <rFont val="Arial Narrow"/>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</si>
  <si>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rgb="FF000000"/>
        <rFont val="Arial Narrow"/>
        <family val="2"/>
      </rPr>
      <t>14/05/2021.</t>
    </r>
    <r>
      <rPr>
        <sz val="11"/>
        <color rgb="FF000000"/>
        <rFont val="Arial Narrow"/>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Narrow"/>
        <family val="2"/>
      </rPr>
      <t xml:space="preserve">
30/04/2021.  Verificación realizada por el contratista Sergio Alejandro Matiz Parra.
</t>
    </r>
    <r>
      <rPr>
        <sz val="11"/>
        <color indexed="8"/>
        <rFont val="Arial Narrow"/>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</si>
  <si>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Narrow"/>
        <family val="2"/>
      </rPr>
      <t xml:space="preserve">14/05/2021.  </t>
    </r>
    <r>
      <rPr>
        <sz val="11"/>
        <color theme="1"/>
        <rFont val="Arial Narrow"/>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</si>
  <si>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Narrow"/>
        <family val="2"/>
      </rPr>
      <t>29/04/2021.  L</t>
    </r>
    <r>
      <rPr>
        <sz val="11"/>
        <color theme="1"/>
        <rFont val="Arial Narrow"/>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</si>
  <si>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Narrow"/>
        <family val="2"/>
      </rPr>
      <t>19/07/2021.</t>
    </r>
    <r>
      <rPr>
        <sz val="11"/>
        <color theme="1"/>
        <rFont val="Arial Narrow"/>
        <family val="2"/>
      </rPr>
      <t xml:space="preserve">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Chia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</si>
  <si>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en los tiempos establecidos.</t>
    </r>
  </si>
  <si>
    <r>
      <rPr>
        <b/>
        <sz val="11"/>
        <color theme="1"/>
        <rFont val="Arial Narrow"/>
        <family val="2"/>
      </rPr>
      <t xml:space="preserve">21/07/2020. </t>
    </r>
    <r>
      <rPr>
        <sz val="11"/>
        <color theme="1"/>
        <rFont val="Arial Narrow"/>
        <family val="2"/>
      </rPr>
      <t>La acción de mejora presentó  avances de gestión documentados, su ejecución se encuentra programado para el 31/08/2021.</t>
    </r>
  </si>
  <si>
    <r>
      <rPr>
        <b/>
        <sz val="11"/>
        <color theme="1"/>
        <rFont val="Arial Narrow"/>
        <family val="2"/>
      </rPr>
      <t xml:space="preserve">12/07/2021. </t>
    </r>
    <r>
      <rPr>
        <sz val="11"/>
        <color theme="1"/>
        <rFont val="Arial Narrow"/>
        <family val="2"/>
      </rPr>
      <t xml:space="preserve"> La acción de mejora presentó cumplimiento, toda vez que se observó el Oficio remisorio al IGAC. </t>
    </r>
  </si>
  <si>
    <r>
      <rPr>
        <b/>
        <sz val="11"/>
        <color theme="1"/>
        <rFont val="Arial Narrow"/>
        <family val="2"/>
      </rPr>
      <t xml:space="preserve">19/07/2021. </t>
    </r>
    <r>
      <rPr>
        <sz val="11"/>
        <color theme="1"/>
        <rFont val="Arial Narrow"/>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</si>
  <si>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</si>
  <si>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14/07/2021.</t>
    </r>
    <r>
      <rPr>
        <sz val="11"/>
        <color theme="1"/>
        <rFont val="Arial Narrow"/>
        <family val="2"/>
      </rPr>
      <t xml:space="preserve"> La acción de mejora se encuentra términos,  presentó avances de gestión documentados, su ejecución se encuentra programada para el periodo compredido del 22/02/2021 al 17/09/2021.</t>
    </r>
  </si>
  <si>
    <r>
      <rPr>
        <b/>
        <sz val="11"/>
        <color theme="1"/>
        <rFont val="Arial Narrow"/>
        <family val="2"/>
      </rPr>
      <t xml:space="preserve">21/07/2021.  </t>
    </r>
    <r>
      <rPr>
        <sz val="11"/>
        <color theme="1"/>
        <rFont val="Arial Narrow"/>
        <family val="2"/>
      </rPr>
      <t>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estan encaminados a la atención de la acción de mejora se recomienda atender la formulación  del proyecto de desarrollo, la verificación de los recursos requeridos y tiempo para su ejecución.  de acuerdo a la descripción de la actividad</t>
    </r>
    <r>
      <rPr>
        <b/>
        <sz val="11"/>
        <color theme="1"/>
        <rFont val="Arial Narrow"/>
        <family val="2"/>
      </rPr>
      <t xml:space="preserve">
14/07/2021. </t>
    </r>
    <r>
      <rPr>
        <sz val="11"/>
        <color theme="1"/>
        <rFont val="Arial Narrow"/>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t>
    </r>
  </si>
  <si>
    <r>
      <rPr>
        <b/>
        <sz val="11"/>
        <color theme="1"/>
        <rFont val="Arial Narrow"/>
        <family val="2"/>
      </rPr>
      <t xml:space="preserve">21/07/2021. </t>
    </r>
    <r>
      <rPr>
        <sz val="11"/>
        <color theme="1"/>
        <rFont val="Arial Narrow"/>
        <family val="2"/>
      </rPr>
      <t>Respecto a lo enunciado, se observó lo siguiente:
Tablero de indicadores del proceso RESO
Tablero de control RESO mayo
Tablero de control RESO junio
Si bien los avances estan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t>
    </r>
    <r>
      <rPr>
        <b/>
        <sz val="11"/>
        <color theme="1"/>
        <rFont val="Arial Narrow"/>
        <family val="2"/>
      </rPr>
      <t xml:space="preserve">
14/07/2021.</t>
    </r>
    <r>
      <rPr>
        <sz val="11"/>
        <color theme="1"/>
        <rFont val="Arial Narrow"/>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mimso se incluye el tablero de control del RESO, con la consolidación de las actividades de valoración, PQR, y requerimiento del SIT. Se ejecutan las actividades de avance de numeración automática para consolidar reportes del FISO y consolidados de la operación.
</t>
    </r>
    <r>
      <rPr>
        <b/>
        <sz val="11"/>
        <color theme="1"/>
        <rFont val="Arial Narrow"/>
        <family val="2"/>
      </rPr>
      <t/>
    </r>
  </si>
  <si>
    <t>21/07/2021.  Si bien los avances estan encaminados a la atención de la acción  se recomienda atender lo establecido en los términos para el desarrollo, pruebas y ajustes que serequiern para la  estabilización del tablero de control, para el despliegue a producción y publicación de la información en la pagina web de la ANT de acuerdo a lo estipulado en  la descripción de las actividades.</t>
  </si>
  <si>
    <r>
      <rPr>
        <b/>
        <sz val="11"/>
        <color theme="1"/>
        <rFont val="Arial Narrow"/>
        <family val="2"/>
      </rPr>
      <t xml:space="preserve">21/07/2021. </t>
    </r>
    <r>
      <rPr>
        <sz val="11"/>
        <color theme="1"/>
        <rFont val="Arial Narrow"/>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</si>
  <si>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Narrow"/>
        <family val="2"/>
      </rPr>
      <t>21/07/2021.</t>
    </r>
    <r>
      <rPr>
        <sz val="11"/>
        <color theme="1"/>
        <rFont val="Arial Narrow"/>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</si>
  <si>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Narrow"/>
        <family val="2"/>
      </rPr>
      <t xml:space="preserve">21/07/2021.  </t>
    </r>
    <r>
      <rPr>
        <sz val="11"/>
        <color theme="1"/>
        <rFont val="Arial Narrow"/>
        <family val="2"/>
      </rPr>
      <t>Si bien los avances estan encaminados a la atención de la acción de mejora se recomienda atender la formulación  del proyecto de desarrollo, la verificación de los recursos requeridos y tiempo para su ejecución.  de acuerdo a la descripción de la actividad</t>
    </r>
  </si>
  <si>
    <r>
      <rPr>
        <b/>
        <sz val="11"/>
        <color theme="1"/>
        <rFont val="Arial Narrow"/>
        <family val="2"/>
      </rPr>
      <t>23/07/2021</t>
    </r>
    <r>
      <rPr>
        <sz val="11"/>
        <color theme="1"/>
        <rFont val="Arial Narrow"/>
        <family val="2"/>
      </rPr>
      <t xml:space="preserve"> La dependencia presento avances de gestión sobre la actividad asi como los siguientes soportes:
- Memorando No. 20214200133503 del 23/05/2021 - Solicitud de reprogramacion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</si>
  <si>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No. Auditoría</t>
  </si>
  <si>
    <t>ANALISIS CAUSA RAÍZ</t>
  </si>
  <si>
    <t>PLAZO EN SEMANAS</t>
  </si>
  <si>
    <t>UNIDAD DE MEDIDA</t>
  </si>
  <si>
    <t>CANTIDAD UNIDAD DE MEDIDA</t>
  </si>
  <si>
    <t>AMI-041</t>
  </si>
  <si>
    <t>Auditoría al Sistema de Gestión de la Agencia Nacional de Tierras - ANT, Vigencia 2017</t>
  </si>
  <si>
    <t>Apoyo Jurídico</t>
  </si>
  <si>
    <r>
      <rPr>
        <b/>
        <sz val="11"/>
        <rFont val="Arial Narrow"/>
        <family val="2"/>
      </rPr>
      <t>No Conformidad No 17 -</t>
    </r>
    <r>
      <rPr>
        <sz val="11"/>
        <rFont val="Arial Narrow"/>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</si>
  <si>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</si>
  <si>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</si>
  <si>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</si>
  <si>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r>
      <rPr>
        <b/>
        <sz val="11"/>
        <rFont val="Arial Narrow"/>
        <family val="2"/>
      </rPr>
      <t>No Conformidad No 18 -</t>
    </r>
    <r>
      <rPr>
        <sz val="11"/>
        <rFont val="Arial Narrow"/>
        <family val="2"/>
      </rPr>
      <t xml:space="preserve"> Deficiencias en la trazabilidad de las mediciones, y mantenimientos preventivos y correctivos en los equipos de levantamientos topográficos.</t>
    </r>
  </si>
  <si>
    <t>Falta de socialización de las formas que hacen parte del Sistema Integrado de Gestión para la gestión de expedientes. 
Posible falta de verificación de los datos de los expedientes al momento de expedir el Acto Adminsistrativo.</t>
  </si>
  <si>
    <t>Formular con el contratista un cronograma de mantenimientosa los equipos topográficos y garantizar su cumplimiento.</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</si>
  <si>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</si>
  <si>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</si>
  <si>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</si>
  <si>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r>
      <rPr>
        <b/>
        <sz val="11"/>
        <color indexed="8"/>
        <rFont val="Arial Narrow"/>
        <family val="2"/>
      </rPr>
      <t>No Conformidad No. 4 -</t>
    </r>
    <r>
      <rPr>
        <sz val="11"/>
        <color indexed="8"/>
        <rFont val="Arial Narrow"/>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</si>
  <si>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</si>
  <si>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</si>
  <si>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</si>
  <si>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</si>
  <si>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</si>
  <si>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</si>
  <si>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</si>
  <si>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</si>
  <si>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</si>
  <si>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</si>
  <si>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</si>
  <si>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</si>
  <si>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</si>
  <si>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</si>
  <si>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</si>
  <si>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</si>
  <si>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</si>
  <si>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</si>
  <si>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</si>
  <si>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</si>
  <si>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</si>
  <si>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</si>
  <si>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</si>
  <si>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</si>
  <si>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</si>
  <si>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</si>
  <si>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</si>
  <si>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</si>
  <si>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</si>
  <si>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Espacio en el repositorio de Arquitectura Empresaria distinado para almacenar las evidencias.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</si>
  <si>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</si>
  <si>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</si>
  <si>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</si>
  <si>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</si>
  <si>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</si>
  <si>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</si>
  <si>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</si>
  <si>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Se está consolidando mensulamente los reportes de avance de los indicadores de la herramienta SINERGIA a través del correo de confirmación del reporte realizado.</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</si>
  <si>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</si>
  <si>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</si>
  <si>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</si>
  <si>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</si>
  <si>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</si>
  <si>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 xml:space="preserve">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</si>
  <si>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</si>
  <si>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</si>
  <si>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</si>
  <si>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</si>
  <si>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</si>
  <si>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</si>
  <si>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</si>
  <si>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</si>
  <si>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</si>
  <si>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</si>
  <si>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</si>
  <si>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</si>
  <si>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</si>
  <si>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</si>
  <si>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</si>
  <si>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</si>
  <si>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</si>
  <si>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Procedimiento donde se defina cómo se gestiona la continuidad de negocio en la ANT y el mantenimiento de la ficha (del BCP) para la continudad de negocio de cada uno de los procesos críticos.</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</si>
  <si>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</si>
  <si>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</si>
  <si>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</si>
  <si>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</si>
  <si>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</si>
  <si>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</si>
  <si>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</si>
  <si>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</si>
  <si>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</si>
  <si>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</si>
  <si>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</si>
  <si>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</si>
  <si>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</si>
  <si>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</si>
  <si>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</si>
  <si>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</si>
  <si>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reunen todos los miércoles de 8-10 am para cambios normales  y para cambios de emergencia en cualquier momento que sea requerido.
4. Se creo manual para la gestión de los cambios en la mesa de servicios de TI
5. Se realizó socialización con los líderes de las areas de la ANt para la radicación de cambios. también se solicializo el proceso con la SSIT.</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</si>
  <si>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</si>
  <si>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</si>
  <si>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</si>
  <si>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</si>
  <si>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</si>
  <si>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</si>
  <si>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</si>
  <si>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Secretaria General: Equipo de Infraestuctura y Soporte Tecnológico.</t>
  </si>
  <si>
    <t>1. Se realiza una revisión mensual de los errores del log de las bases de datos de operativas y misionales por parte de los Dbas del EIST, generando los archivos de excel.
Adicionalmente se realiza socialización con las personas encargadas.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</si>
  <si>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</si>
  <si>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</si>
  <si>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</si>
  <si>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</si>
  <si>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</si>
  <si>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</si>
  <si>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</si>
  <si>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</si>
  <si>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</si>
  <si>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</si>
  <si>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</si>
  <si>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 xml:space="preserve">En atención al memorando 20216000004553 del 20/01/2021 se procedió a incorporar las acciones de mejora, las cuales seran objeto de verificación por esta Jefatura a partir del tercer trimestre del 2021 </t>
  </si>
  <si>
    <t>La Subdirección Administrativa y Financiera realizó envio de banner por medio de correo electronico informando sobre el uso del correo certificado info@agenciadetierras.gov.co</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</si>
  <si>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</si>
  <si>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</si>
  <si>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</si>
  <si>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</si>
  <si>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</si>
  <si>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</si>
  <si>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 xml:space="preserve">Solicitar la ampliación de terminos de respuesta a peticiones al grupo de soporte tecnologico por medio de CAS. </t>
  </si>
  <si>
    <t>Radicado del caso CAS</t>
  </si>
  <si>
    <t>Se solicitó la ampliación de terminos de respuesta a peticiones al grupo de soporte tecnologico por medio de CAS IM-85814-7-148</t>
  </si>
  <si>
    <t>AMI-134</t>
  </si>
  <si>
    <t xml:space="preserve">Notificar al personal de la ANT la modificación de los terminos de respuestas a peticiones </t>
  </si>
  <si>
    <t xml:space="preserve">Banner publicado </t>
  </si>
  <si>
    <t>La Subdirección Administrativa y Financiera realizó envio de banner por medio de correo electronico informando al personal de la ANT la modificación de los terminos de respuestas a peticiones</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</si>
  <si>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</si>
  <si>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</si>
  <si>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Actualizar los  documentos del Sistema Integrado de Gestión relaciodandos con las diferentes clases de  firmas a utilizar en la ANT.</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</si>
  <si>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</si>
  <si>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</si>
  <si>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</si>
  <si>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</si>
  <si>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</si>
  <si>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</si>
  <si>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</si>
  <si>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</si>
  <si>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</si>
  <si>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 xml:space="preserve">Se creó y habilitó un tunel site to site para establecer la comunicación directa para transferir información. Este recurso fue entregado a Rolando Castro Falla Ingeniero encargado en la Contraloría General de la República. </t>
  </si>
  <si>
    <t>AMI-138</t>
  </si>
  <si>
    <t>Auditoría a la Contratación en respuesta al COVID</t>
  </si>
  <si>
    <t xml:space="preserve">Adquisición de bienes y servicios </t>
  </si>
  <si>
    <r>
      <rPr>
        <b/>
        <sz val="11"/>
        <rFont val="Arial Narrow"/>
        <family val="2"/>
      </rPr>
      <t xml:space="preserve">NO CONFORMIDAD N°1 NO PUBLICACIÓN EN TIENDA VIRTUAL DEL ESTADO COLOMBIANO 
</t>
    </r>
    <r>
      <rPr>
        <sz val="11"/>
        <rFont val="Arial Narrow"/>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Narrow"/>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</si>
  <si>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</si>
  <si>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</si>
  <si>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</si>
  <si>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 xml:space="preserve">La Coordinación para la Gestión Contractual elevo consulta a Colombia Compra Eficiente, a través del canal telefonico, obteniendo como respuesta el correo electrónico adjunto con fecha Jueves tres (3) de diciembre de 2020. Para la consulta se remite el link de ingreso a la mesa de ayuda de la plataforma del estado y el número de contraseña. </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</si>
  <si>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</si>
  <si>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</si>
  <si>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</si>
  <si>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</si>
  <si>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</si>
  <si>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</si>
  <si>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</si>
  <si>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</si>
  <si>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</si>
  <si>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</si>
  <si>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r>
      <rPr>
        <b/>
        <sz val="11"/>
        <rFont val="Arial Narrow"/>
        <family val="2"/>
      </rPr>
      <t>NO CONFORMIDAD N°4 DEBILIDADES EN LA PUBLICACIÓN DE LA INFORMACIÓN PRESUPUESTAL.</t>
    </r>
    <r>
      <rPr>
        <sz val="11"/>
        <rFont val="Arial Narrow"/>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</si>
  <si>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</si>
  <si>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</si>
  <si>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</si>
  <si>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</si>
  <si>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r>
      <rPr>
        <b/>
        <sz val="11"/>
        <rFont val="Arial Narrow"/>
        <family val="2"/>
      </rPr>
      <t>NO CONFORMIDAD N° 5. PRODUCTOS ENTREGABLES CONVENIO 1056 COFESCO.</t>
    </r>
    <r>
      <rPr>
        <sz val="11"/>
        <rFont val="Arial Narrow"/>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</si>
  <si>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</si>
  <si>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</si>
  <si>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</si>
  <si>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r>
      <rPr>
        <b/>
        <sz val="11"/>
        <rFont val="Arial Narrow"/>
        <family val="2"/>
      </rPr>
      <t>NO CONFORMIDAD NO.6. EJECUCION FINANCIERA DEL CONVENIO DE ASOCIACION.</t>
    </r>
    <r>
      <rPr>
        <sz val="11"/>
        <rFont val="Arial Narrow"/>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</si>
  <si>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t>AMI-148</t>
  </si>
  <si>
    <t>AMI-149</t>
  </si>
  <si>
    <r>
      <rPr>
        <b/>
        <sz val="11"/>
        <rFont val="Arial Narrow"/>
        <family val="2"/>
      </rPr>
      <t xml:space="preserve">OPORTUNIDAD DE MEJORA:
</t>
    </r>
    <r>
      <rPr>
        <sz val="11"/>
        <rFont val="Arial Narrow"/>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</si>
  <si>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Los valores estimados de las contrataciones no son actualizados oportunamiente en el PAA por parte de las Dependencias.</t>
  </si>
  <si>
    <t>Realizar capacitación con los lineamientos de la programación y actualización del PAA</t>
  </si>
  <si>
    <t>Listas de asistencia</t>
  </si>
  <si>
    <t>La Subdirección Administrativa y Financiera realizó la capacitación de los lineamoentos de la programación del plan de adquisiciones y sus debidas actualizaciones a los enlaces financieros y presupuestales.</t>
  </si>
  <si>
    <t>AMI-150</t>
  </si>
  <si>
    <r>
      <rPr>
        <b/>
        <sz val="11"/>
        <rFont val="Arial Narrow"/>
        <family val="2"/>
      </rPr>
      <t xml:space="preserve">OPORTUNIDAD DE MEJORA:
</t>
    </r>
    <r>
      <rPr>
        <sz val="11"/>
        <rFont val="Arial Narrow"/>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</si>
  <si>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</si>
  <si>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</si>
  <si>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</si>
  <si>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</si>
  <si>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</si>
  <si>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</si>
  <si>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</si>
  <si>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</si>
  <si>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</si>
  <si>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El procedimiento de Revocatoria del Acto de Adjudicación de Baldios Persona Natural- Ley 160 de 1994 fue ajustado por parte de las Subdireccion de Acceso a Tierras por Demanda y Descongestión y la Subdirección de Acceso a Tierras por Zonas Focalizadas.</t>
  </si>
  <si>
    <t>AMI-152</t>
  </si>
  <si>
    <t>Elaborar e implemetar un plan de descongestión de revocatoria, con seguimiento continuo durante un año, para validar la efectividad, con el fin de reducir el exceso de carga laboral y por consiguiente la reducción de los tiempos en la ejecución del procedimiento.</t>
  </si>
  <si>
    <t>Plan elaborado y en ejecución</t>
  </si>
  <si>
    <t>El plan de descongestionamiento se encutra en el lapzo de tiempo establecido previamente en el plan de mejoramiento el cual da inicio en el mes de julio</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</si>
  <si>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</si>
  <si>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</si>
  <si>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</si>
  <si>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</si>
  <si>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En respuesta a la actividad en el mes de marzo se le realizo una capacitacón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</si>
  <si>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AMI-154</t>
  </si>
  <si>
    <t xml:space="preserve">Error en la interpretación del criterio en realizar el análisis unificado para determinar el régimen jurídico aplicable a las solicitudes de revocatoria </t>
  </si>
  <si>
    <t>Corregir los errores en la interpretación del criterio para determinar el régimen jurídico aplicable a las solicictudes de revocatoria, llegando a obtener correcta valoración de los expedientes de las solicitudes de revocatoria</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</si>
  <si>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</si>
  <si>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 xml:space="preserve">Las capacitaciones de normativa aplicable y en la actualización de temas de revocatoria de adjudicación de baldíos, estan programas para el mes de julio </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</si>
  <si>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</si>
  <si>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</si>
  <si>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</si>
  <si>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</si>
  <si>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</si>
  <si>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</si>
  <si>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</si>
  <si>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</si>
  <si>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</si>
  <si>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</si>
  <si>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</si>
  <si>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</si>
  <si>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 xml:space="preserve">Se realizó capación por parte de Gstión Documental  a profesionales que conforman  el grupo de Revocatorias Directas, respecto a la conformación de expedientes y buenas prácticas en gestión documental. </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</si>
  <si>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</si>
  <si>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</si>
  <si>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</si>
  <si>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Coordinar con la Dirección de Acceso a Tierras - Gestión Documental, que las peticiones relaciondas con revocatoria directa, sean reasignadas de primero mano a los grupos que aplican los procedimientos de revocatorias directas implementados</t>
  </si>
  <si>
    <t>Memorando o instrucción o listado de asistencia, según se coordine</t>
  </si>
  <si>
    <t>Gestión documental cumple con la actividad en los tiempos establecidos de reasignar peticiones relaciondas con  los procedimientos de revocatorias directas implementados</t>
  </si>
  <si>
    <t>AMI-159</t>
  </si>
  <si>
    <t xml:space="preserve">Realizar seguimiento trimestral, a la gestión de las peticiones de solicitudes, tomando 3 expedientes como muestra, para determinar la oportunidad y calidad de respuesta </t>
  </si>
  <si>
    <t>Acta de revisión a los expedientes</t>
  </si>
  <si>
    <t>Esta actividad se dara cumplimiento entre el mes de agosto y septiembre del 2021</t>
  </si>
  <si>
    <t>AMI-160</t>
  </si>
  <si>
    <t xml:space="preserve">Ausencia de conocimiento por parte de los operadores juridicos de las TRD </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</si>
  <si>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</si>
  <si>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</si>
  <si>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La capacitación sobre diferentes tipos documentales del sistema de gestión documental ORFEO a los operadores jurídicos que adelantan tareas dentro del procedimiento ACCTI-P-005, no se ha realizado pero se estan organizando pues las Tablas de retención actualizadas no se han montado en totalidad en el aplicativo ORFEO</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</si>
  <si>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</si>
  <si>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</si>
  <si>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</si>
  <si>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</si>
  <si>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</si>
  <si>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</si>
  <si>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</si>
  <si>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</si>
  <si>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</si>
  <si>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</si>
  <si>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</si>
  <si>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Eliminar el documento SEJUT-P-004 “Gestión de formalización de la propiedad" versión 1, del 31 de mayo de 2017, una vez se termine los procesos que se están llevando a cabo por este procedimiento; los cuales provenien del rezago del Ministerio de Agricultura y Desarrollo Rural.</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</si>
  <si>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</si>
  <si>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</si>
  <si>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</si>
  <si>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</si>
  <si>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Determinar la bateria de indicadores necesarios que reflejen la gestión financiera de la entidad a través de la SAF</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</si>
  <si>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</si>
  <si>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</si>
  <si>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</si>
  <si>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</si>
  <si>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</si>
  <si>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</si>
  <si>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</si>
  <si>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</si>
  <si>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</si>
  <si>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</si>
  <si>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</si>
  <si>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</si>
  <si>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</si>
  <si>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</si>
  <si>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</si>
  <si>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</si>
  <si>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</si>
  <si>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</si>
  <si>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</si>
  <si>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</si>
  <si>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</si>
  <si>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</si>
  <si>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</si>
  <si>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</si>
  <si>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</si>
  <si>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</si>
  <si>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</si>
  <si>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</si>
  <si>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</si>
  <si>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</si>
  <si>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AME-436
AME-437</t>
  </si>
  <si>
    <t>AME398
AME399
AME400</t>
  </si>
  <si>
    <t>AME-434 
AME-435
AME-438</t>
  </si>
  <si>
    <r>
      <rPr>
        <b/>
        <sz val="11"/>
        <color theme="1"/>
        <rFont val="Arial Narrow"/>
        <family val="2"/>
      </rPr>
      <t>28/08/2020.</t>
    </r>
    <r>
      <rPr>
        <sz val="11"/>
        <color theme="1"/>
        <rFont val="Arial Narrow"/>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</si>
  <si>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 xml:space="preserve">
La verificación de la presente actividad fue adelantada por el contratista Sergio Alejandro Matiz Parra.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</si>
  <si>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REFLEXIONES DEL HALLAZGO</t>
    </r>
    <r>
      <rPr>
        <sz val="11"/>
        <color theme="1"/>
        <rFont val="Arial Narrow"/>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</si>
  <si>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 xml:space="preserve">
REFLEXIONES DEL HALLAZGO
</t>
    </r>
    <r>
      <rPr>
        <sz val="11"/>
        <color theme="1"/>
        <rFont val="Arial Narrow"/>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</si>
  <si>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Narrow"/>
        <family val="2"/>
      </rPr>
      <t>RECOMENDACIONES EVENTUALIDADES FORMULADAS</t>
    </r>
    <r>
      <rPr>
        <sz val="11"/>
        <color theme="1"/>
        <rFont val="Arial Narrow"/>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Narrow"/>
        <family val="2"/>
      </rPr>
      <t xml:space="preserve">REFLEXIONES DEL HALLAZGO
</t>
    </r>
    <r>
      <rPr>
        <sz val="11"/>
        <color theme="1"/>
        <rFont val="Arial Narrow"/>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</si>
  <si>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 xml:space="preserve">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
11/05/2021.  </t>
    </r>
    <r>
      <rPr>
        <sz val="11"/>
        <color theme="1"/>
        <rFont val="Arial Narrow"/>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Narrow"/>
        <family val="2"/>
      </rPr>
      <t xml:space="preserve">
27/04/2021. </t>
    </r>
    <r>
      <rPr>
        <sz val="11"/>
        <color theme="1"/>
        <rFont val="Arial Narrow"/>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Narrow"/>
        <family val="2"/>
      </rPr>
      <t>RECOMENDACIONES AL PROCEDIMIENTO ACCTI-P-021 COMPRA DIRECTA DE PREDIOS Y/O MEJORAS CON DESTINO A LAS COMUNIDADES ÉTNICAS, versión 1 del 22/04/21:</t>
    </r>
    <r>
      <rPr>
        <sz val="11"/>
        <color theme="1"/>
        <rFont val="Arial Narrow"/>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</si>
  <si>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Narrow"/>
        <family val="2"/>
      </rPr>
      <t xml:space="preserve">02/03/2021.  </t>
    </r>
    <r>
      <rPr>
        <sz val="11"/>
        <color theme="1"/>
        <rFont val="Arial Narrow"/>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</si>
  <si>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rPr>
        <b/>
        <sz val="11"/>
        <color indexed="8"/>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Narrow"/>
        <family val="2"/>
      </rPr>
      <t>La verificación de la presente actividad fue adelantada por la contratista Eliana Paola Castro Arrieta.</t>
    </r>
    <r>
      <rPr>
        <sz val="11"/>
        <color indexed="8"/>
        <rFont val="Arial Narrow"/>
        <family val="2"/>
      </rPr>
      <t xml:space="preserve">
</t>
    </r>
    <r>
      <rPr>
        <b/>
        <sz val="11"/>
        <color rgb="FF000000"/>
        <rFont val="Arial Narrow"/>
        <family val="2"/>
      </rPr>
      <t>17/06/2021.</t>
    </r>
    <r>
      <rPr>
        <sz val="11"/>
        <color indexed="8"/>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Narrow"/>
        <family val="2"/>
      </rPr>
      <t xml:space="preserve">08/06/2021.  </t>
    </r>
    <r>
      <rPr>
        <sz val="11"/>
        <color indexed="8"/>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Narrow"/>
        <family val="2"/>
      </rPr>
      <t xml:space="preserve">11/05/2021.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Narrow"/>
        <family val="2"/>
      </rPr>
      <t>30/04/2021.</t>
    </r>
    <r>
      <rPr>
        <sz val="11"/>
        <color indexed="8"/>
        <rFont val="Arial Narrow"/>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Narrow"/>
        <family val="2"/>
      </rPr>
      <t>REFLEXIONES FRENTE AL HALLAZGO:</t>
    </r>
    <r>
      <rPr>
        <sz val="11"/>
        <color indexed="8"/>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</si>
  <si>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AME-626</t>
  </si>
  <si>
    <t>AME-627</t>
  </si>
  <si>
    <t>AME-628</t>
  </si>
  <si>
    <r>
      <rPr>
        <b/>
        <sz val="11"/>
        <rFont val="Arial Narrow"/>
        <family val="2"/>
      </rPr>
      <t>No Conformidad No. 1:</t>
    </r>
    <r>
      <rPr>
        <sz val="11"/>
        <rFont val="Arial Narrow"/>
        <family val="2"/>
      </rPr>
      <t xml:space="preserve"> Inexistencia de definición, documentación y publicación del alcance del Sistema de Gestión de Calidad.</t>
    </r>
  </si>
  <si>
    <t>No se cuenta con la información documentada donde se describa el alcance del sistema integrado de gestión</t>
  </si>
  <si>
    <t>Elaborar y aprobrar el documento que describe el sistema integrado de gestión denominado como "Manual del Sistema Integrado de Gestión" en el  que describa el alcance del sistema.</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</si>
  <si>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</si>
  <si>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</si>
  <si>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</si>
  <si>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r>
      <t xml:space="preserve">Actividad modificada
</t>
    </r>
    <r>
      <rPr>
        <sz val="11"/>
        <rFont val="Arial Narrow"/>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</si>
  <si>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Narrow"/>
        <family val="2"/>
      </rPr>
      <t>No Conformidad No. 2:</t>
    </r>
    <r>
      <rPr>
        <sz val="11"/>
        <rFont val="Arial Narrow"/>
        <family val="2"/>
      </rPr>
      <t xml:space="preserve"> - Incumplimiento de términos establecidos en el Plan para la implementación del MIPG frente a la construcción de Fichas técnicas de los productos y servicios y la Caracterización de ciudadanos y grupos de interés de la ANT.</t>
    </r>
  </si>
  <si>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</si>
  <si>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</si>
  <si>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</si>
  <si>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</si>
  <si>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</si>
  <si>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Se envió memorando a la Oficina de Control Interno con radicado No. 20181010192743, solicitando formalmente la modificación de la acción a realizar, la cual fue aprobada a través del memorando No. 20181020201663, y quedo asi: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</si>
  <si>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tecnicas de salidas y productos, el cual no podriamos asegurar que sea constante a traves del tiempo. Dado esto, solo hasta el momento en que esta acción sea medida por el numero de fichas tecnicas de salida y producto elaboradas y publicadas (sin una meta especifica) podremos dar cumplimiento y cierre a esta acción. Siendo consecuentes con el principio Mejora Continua de los procesos, no deberíamos limitarnos a un único portafolio sin aplicar nosotros miemos el proceso constante, cambiante y de mejora que promovemos en la entidad. </t>
  </si>
  <si>
    <t xml:space="preserve">Adelantar la acciones que conlleven al cierre inmediato de la actividad formulada. Se sugiere disponer de las evidencias correspondientes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</si>
  <si>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depedencias , y sustentada en el listado y documentos colgados en cada una de los procesos, por el link de fichas técnicas.
http://intranet.agenciadetierras.gov.co/index.php/sistema-integrado-de-gestion/  </t>
  </si>
  <si>
    <t>No se cuenta con la caracterización de ciudadanos y grupos de ineterés de la ANT</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</si>
  <si>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</si>
  <si>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</si>
  <si>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</si>
  <si>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</si>
  <si>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</si>
  <si>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</si>
  <si>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Elaboración del diagnóstico y linea base para la actualización del MIPG de la ANT</t>
  </si>
  <si>
    <t>Se realizó el autodiagnóstico y la línea base al 100% para la actualización del MIPG los cuales fueron aprobados por las dependencias el 16/04/2018.</t>
  </si>
  <si>
    <r>
      <rPr>
        <b/>
        <sz val="11"/>
        <rFont val="Arial Narrow"/>
        <family val="2"/>
      </rPr>
      <t>No Conformidad No 3</t>
    </r>
    <r>
      <rPr>
        <sz val="11"/>
        <rFont val="Arial Narrow"/>
        <family val="2"/>
      </rPr>
      <t xml:space="preserve"> - No se evidenciaron soportes de comunicación de la Política y objetivos de calidad del SGC.</t>
    </r>
  </si>
  <si>
    <t>No se cuenta con la política de mejoramiento continuo (política de calidad) y sus objetivos adoptada por el Consejo Directivo de la ANT.</t>
  </si>
  <si>
    <t>Adoptar mediante acuerdo del Consejo Directivo la Política de Mejoramiento continuo y sus objetivos.</t>
  </si>
  <si>
    <t>Se presentó ante el Consejo Directivo del pasado  11/12/2017, la Politica de Calidad y sus objetivos, la  cual fue aprobada mediante acta.</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</si>
  <si>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</si>
  <si>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</si>
  <si>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</si>
  <si>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</si>
  <si>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</si>
  <si>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</si>
  <si>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r>
      <rPr>
        <b/>
        <sz val="11"/>
        <rFont val="Arial Narrow"/>
        <family val="2"/>
      </rPr>
      <t>No Conformidad No 4 -</t>
    </r>
    <r>
      <rPr>
        <sz val="11"/>
        <rFont val="Arial Narrow"/>
        <family val="2"/>
      </rPr>
      <t xml:space="preserve"> Deficiencias en el establecimiento de lineamientos unificados de comunicación interna y externa.</t>
    </r>
  </si>
  <si>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</si>
  <si>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</si>
  <si>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</si>
  <si>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</si>
  <si>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</si>
  <si>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r>
      <rPr>
        <b/>
        <sz val="11"/>
        <rFont val="Arial Narrow"/>
        <family val="2"/>
      </rPr>
      <t xml:space="preserve">No Conformidad No. 5:  </t>
    </r>
    <r>
      <rPr>
        <sz val="11"/>
        <rFont val="Arial Narrow"/>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</si>
  <si>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</si>
  <si>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</si>
  <si>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</si>
  <si>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La petición ciudadana que contenia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</si>
  <si>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</si>
  <si>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</si>
  <si>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Posible desconocimiento en el manejo del Sistema de Gestión Documental  -  ORFEO</t>
  </si>
  <si>
    <t>Capacitar al equipo de la Oficina del Inspector de la Gestión de Tierras en el adecuado manejo del Sistema de Gestión Documental  - ORFEO</t>
  </si>
  <si>
    <t xml:space="preserve">Se realizo capacitacion el dia 15/03/2018 del manejo del aplicativo ORFEO y TRD a la Oficina del inspector de gestion de tierras, como evidencia se envian:
* listado de aistencia
*avaluacion capacitacion
*evaluacion de conocimiento
</t>
  </si>
  <si>
    <t xml:space="preserve">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</si>
  <si>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r>
      <rPr>
        <b/>
        <sz val="11"/>
        <rFont val="Arial Narrow"/>
        <family val="2"/>
      </rPr>
      <t>No Conformidad No. 6</t>
    </r>
    <r>
      <rPr>
        <sz val="11"/>
        <rFont val="Arial Narrow"/>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</si>
  <si>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</si>
  <si>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</si>
  <si>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</si>
  <si>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</si>
  <si>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</si>
  <si>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Con la modificación del procdimiento se ha ampliado el periodo de reporte facilitando la recolección de información de cada caso para que puedan estar incluidos en el informe. Se requiere esperar a que finalice el primer periodo de corte para evaluar la eficacia de la acción correctiva.</t>
  </si>
  <si>
    <r>
      <rPr>
        <b/>
        <sz val="11"/>
        <rFont val="Arial Narrow"/>
        <family val="2"/>
      </rPr>
      <t>No Conformidad No.7 -</t>
    </r>
    <r>
      <rPr>
        <sz val="11"/>
        <rFont val="Arial Narrow"/>
        <family val="2"/>
      </rPr>
      <t xml:space="preserve"> Deficiencias en el control del consecutivo de los actos administrativos aprobados por la Agencia.</t>
    </r>
  </si>
  <si>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</si>
  <si>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</si>
  <si>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</si>
  <si>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</si>
  <si>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</si>
  <si>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</si>
  <si>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</si>
  <si>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</si>
  <si>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</si>
  <si>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r>
      <rPr>
        <b/>
        <sz val="11"/>
        <rFont val="Arial Narrow"/>
        <family val="2"/>
      </rPr>
      <t>No Conformidad No. 8</t>
    </r>
    <r>
      <rPr>
        <sz val="11"/>
        <rFont val="Arial Narrow"/>
        <family val="2"/>
      </rPr>
      <t xml:space="preserve"> - Insuficiencias en la trazabilidad de la información relacionada con la evaluación, publicación y control de los documentos del sistema de gestión.</t>
    </r>
  </si>
  <si>
    <t xml:space="preserve">
Los documentos que se encuentran publicados en la intranet no son legibles debido a que fueron escaneados y no se puede leer de manera clara la información.
</t>
  </si>
  <si>
    <t xml:space="preserve">Realizar la divulgación y publicación de los documentos aprobados, en PDF,como original firmado. 
Se revisará y actualizará el procedimiento para mejorar la trazabilidad de los documentos y el control del listado maestro de documentos.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</si>
  <si>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</si>
  <si>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</si>
  <si>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</si>
  <si>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</si>
  <si>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rPr>
        <b/>
        <sz val="11"/>
        <rFont val="Arial Narrow"/>
        <family val="2"/>
      </rPr>
      <t>No Conformidad No 9 -</t>
    </r>
    <r>
      <rPr>
        <sz val="11"/>
        <rFont val="Arial Narrow"/>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</si>
  <si>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codigo fuente del Sistema, encontrando un error en un servicio interno que generaba un numero de consecutivo.
Es un error del motor de base de datos que en los campos de tipo de dato entero, cuando la instancia se reinicia estos campos presentan saltos en su numeración. </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</si>
  <si>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</si>
  <si>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</si>
  <si>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</si>
  <si>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A través de Aranda se canalizan todos aquellos requerimientos sobre bases de datos, consultas y cualquier informaciòn que salga de manera oficial de la Subdirección de Sistemas de Información deTierras. 
Se puede evidenciar entrando directamente en la Mesa de Servicios , Aranda, Sistemas de Informaciòn, especificamente en Bases de Datos.</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</si>
  <si>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</si>
  <si>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</si>
  <si>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</si>
  <si>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La actividad aún se encuentra en terminos de ejecución</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</si>
  <si>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</si>
  <si>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</si>
  <si>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Se dio de baja al servicio que permitia realizar aprobación y anulacion de Actos Administrativos.
</t>
  </si>
  <si>
    <t>Verificar y subsanar un error en codigo fuente que generaba un numero adicional del sistema numerador, sobre esto, a partir del 29 de Diciembre de 2017 quedó operando correctamente.</t>
  </si>
  <si>
    <t>Se deshabilitó la tarea automatica que realizaba la reserva de numeración.
Se adjunta pantallazo donde se observa que el servicio esta deshabilitado</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</si>
  <si>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</si>
  <si>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</si>
  <si>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</si>
  <si>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</si>
  <si>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</si>
  <si>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r>
      <rPr>
        <b/>
        <sz val="11"/>
        <rFont val="Arial Narrow"/>
        <family val="2"/>
      </rPr>
      <t>No Conformidad No 10 -</t>
    </r>
    <r>
      <rPr>
        <sz val="11"/>
        <rFont val="Arial Narrow"/>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</si>
  <si>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t>El procedimiento de desarrollo de Software establecido contempla actividades generales y no relaciona registros.
Algunos requerimientos a los sistemas de información no se realizan a través de los canales establecidos (Aranda).</t>
  </si>
  <si>
    <t>Revisar y ajustar el procedimiento de desarrollo de software incluyendo los registros que evidencien el ciclo de vida del desarrollo, así como el canal oficial para la solicitud de modificaciones a los Sistemas de Informacion y oficializarlo ante el Sistema Integrado de Gestión de la ANT.</t>
  </si>
  <si>
    <t>Se crearon los siguientes documentos los cuales se encuentran en borrador:
1. Metodologia general de desarrollo 
2. Metodologia agil de desarrollo
3. Oficina de Gestiòn de Proyectos con sus formatos.</t>
  </si>
  <si>
    <t>Implementar dentro de la estrategia de uso y apropiación la divulgación de los canales oficiales para la solicitud de requerimientos de desarrollo de software.</t>
  </si>
  <si>
    <r>
      <rPr>
        <b/>
        <sz val="11"/>
        <rFont val="Arial Narrow"/>
        <family val="2"/>
      </rPr>
      <t>No Conformidad No 11 -</t>
    </r>
    <r>
      <rPr>
        <sz val="11"/>
        <rFont val="Arial Narrow"/>
        <family val="2"/>
      </rPr>
      <t xml:space="preserve"> No publicación de estados financieros de la entidad correspondientes al tercer trimestre de 2017 y de las ejecuciones presupuestales de septiembre a noviembre de 2017.</t>
    </r>
  </si>
  <si>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</si>
  <si>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</si>
  <si>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</si>
  <si>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r>
      <rPr>
        <b/>
        <sz val="11"/>
        <rFont val="Arial Narrow"/>
        <family val="2"/>
      </rPr>
      <t>No Conformidad No 12 -</t>
    </r>
    <r>
      <rPr>
        <sz val="11"/>
        <rFont val="Arial Narrow"/>
        <family val="2"/>
      </rPr>
      <t xml:space="preserve"> Incumplimiento en la consolidación, tabulación y análisis de las evaluaciones de las jornadas de capacitación</t>
    </r>
  </si>
  <si>
    <t>No se cuenta con una herramienta que permita la efectiva consolidación, tabulación y analisis de las evaluaciones de las jornadas de capacitación.</t>
  </si>
  <si>
    <t>Elaborar una herramienta que permita la consolidación de la información frente a la asistencia a las capacitaciones y el ánalisis de las evaluaciones realizadas en las mismas.</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</si>
  <si>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</si>
  <si>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</si>
  <si>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</si>
  <si>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r>
      <rPr>
        <b/>
        <sz val="11"/>
        <rFont val="Arial Narrow"/>
        <family val="2"/>
      </rPr>
      <t>No Conformidad No 13 -</t>
    </r>
    <r>
      <rPr>
        <sz val="11"/>
        <rFont val="Arial Narrow"/>
        <family val="2"/>
      </rPr>
      <t xml:space="preserve"> Deficiencias en la planificación, implementación y control operativo del proceso Evaluación del Impacto del Ordenamiento Social de la Propiedad.</t>
    </r>
  </si>
  <si>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</si>
  <si>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</si>
  <si>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</si>
  <si>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r>
      <rPr>
        <b/>
        <sz val="11"/>
        <rFont val="Arial Narrow"/>
        <family val="2"/>
      </rPr>
      <t>No Conformidad No 14 -</t>
    </r>
    <r>
      <rPr>
        <sz val="11"/>
        <rFont val="Arial Narrow"/>
        <family val="2"/>
      </rPr>
      <t xml:space="preserve"> No se evidenciaron firmas en documentación que reposa en el expediente predio Hacienda la Gaitana, Caquetá - La Montañita. </t>
    </r>
  </si>
  <si>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</si>
  <si>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</si>
  <si>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</si>
  <si>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</si>
  <si>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r>
      <rPr>
        <b/>
        <sz val="11"/>
        <rFont val="Arial Narrow"/>
        <family val="2"/>
      </rPr>
      <t>No Conformidad No 15 -</t>
    </r>
    <r>
      <rPr>
        <sz val="11"/>
        <rFont val="Arial Narrow"/>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</si>
  <si>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</si>
  <si>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</si>
  <si>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 xml:space="preserve">Se identificó el expediente relacionado con la iniciativa comunitaria "Implementación de sistema tradicional pecuario para la cría de cerdos y pollos, para familias de la comunidad indígena de Unión Balsalito", y se tramitó la correción del Anexo No.6 modificando el número de la Resolución; con  documento de fecha 19 de Febrero de 2018, avalado por la Dirección.  el cual queda soportado en el expedientes. </t>
  </si>
  <si>
    <t xml:space="preserve">Se elaboró nuevamente el anexo No. 6, donde se adicionó un paragrafo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</si>
  <si>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</si>
  <si>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</si>
  <si>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la Resolución 3733  se adopta la Guia Operativa para la implementacion de Iniciativas Comunitarias; Y en el numeral  3,1,2- (f)    se contempla "La Socializacion .y en el capitulo 5.- se describe los anexos y formatos que se deben diligenciar  para el tramite  de una Iniciativa comunitaria. 
Como evidencia se soportó : Copia de la Resolución 3733   la cual incluye la Guia Operativa</t>
  </si>
  <si>
    <t>Adelantar las acciones que conlleven al cierre inmediato de la actividad formulada. Se sugiere disponer de las evidencias correspondientes al cumplimiento de la acción establecida.</t>
  </si>
  <si>
    <r>
      <rPr>
        <b/>
        <sz val="11"/>
        <rFont val="Arial Narrow"/>
        <family val="2"/>
      </rPr>
      <t>No Conformidad No 16 -</t>
    </r>
    <r>
      <rPr>
        <sz val="11"/>
        <rFont val="Arial Narrow"/>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</si>
  <si>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</si>
  <si>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</si>
  <si>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Se incluyó dentro el procedimiento ACCTI-P-003 de adjudicación de baldios la incorporación tanto en el alcance como en las actividades 2 y 4 los departamentos priorizados, el documento tiene versión N.3 con  fecha de mayo 2018.</t>
  </si>
  <si>
    <t xml:space="preserve">La Dirección de Acesso a Tierras, mediante memorando No. 20184000155193 del 19 septiembre de 2018 envió a la OCI la justificación del cumplimiento de la acciones de mejora. </t>
  </si>
  <si>
    <t>En el Procedimiento ACTI-P-003 se incluira la priorización tanto en el alcance como en sus actividades.</t>
  </si>
  <si>
    <t>Se incluyó dentro el procedimiento ACCTI-P-003 de adjudicación de baldios la incorporación tanto en el alcance como en las actividades 2 y 4 los de partamentos priorizados, el documento tiene versión N.3 con  fecha de mayo 2018.</t>
  </si>
  <si>
    <t>Se implementarán indicadores de Eficiencia para la gestión de expedientes  y sus diferentes salidas (Archivo, Negación, Adjudicación y formalización).</t>
  </si>
  <si>
    <t>Se realizó la hoja de vida de indicadores de la adjudicación a Entidades de Derecho Publico en donde se relacióna las gestiones realizadas en cuanto al archivo, negación, adjudicación.etc.</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</si>
  <si>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</si>
  <si>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</si>
  <si>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</si>
  <si>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</si>
  <si>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</si>
  <si>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</si>
  <si>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Item 41)</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</si>
  <si>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</si>
  <si>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</si>
  <si>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</si>
  <si>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</si>
  <si>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</si>
  <si>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</si>
  <si>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r>
      <rPr>
        <b/>
        <sz val="11"/>
        <color indexed="8"/>
        <rFont val="Arial Narrow"/>
        <family val="2"/>
      </rPr>
      <t>Actividad incumplida</t>
    </r>
    <r>
      <rPr>
        <sz val="11"/>
        <color indexed="8"/>
        <rFont val="Arial Narrow"/>
        <family val="2"/>
      </rPr>
      <t xml:space="preserve">
Con base a la información suministrada por la Secretaríia General, esta acción no fue ejecutada.</t>
    </r>
  </si>
  <si>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</si>
  <si>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</si>
  <si>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</si>
  <si>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formlación de acciones para el cumplimiento de las tareas que se consideran criticas en la entidad con un plazo al 30 de diciembre 2019.
Adjunto Acta de Comité. </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</si>
  <si>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</si>
  <si>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</si>
  <si>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r>
      <rPr>
        <b/>
        <sz val="11"/>
        <rFont val="Arial Narrow"/>
        <family val="2"/>
      </rPr>
      <t>No Conformidad No 19</t>
    </r>
    <r>
      <rPr>
        <sz val="11"/>
        <rFont val="Arial Narrow"/>
        <family val="2"/>
      </rPr>
      <t xml:space="preserve"> - Incumplimiento del diligenciamiento de actas de liquidación en la Forma ADQBS-F-004 Acta de liquidación bilateral de contratos y convenios.</t>
    </r>
  </si>
  <si>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</si>
  <si>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</si>
  <si>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Se Realizó la jornada de sensibilización para el grupo de gestión contractual enfocado en el tema de "sistemas integrados de gestión" como evidencia se edajunta listado de asistencia y la publicacion que se realizo.</t>
  </si>
  <si>
    <r>
      <rPr>
        <b/>
        <sz val="11"/>
        <rFont val="Arial Narrow"/>
        <family val="2"/>
      </rPr>
      <t>No Conformidad No 20</t>
    </r>
    <r>
      <rPr>
        <sz val="11"/>
        <rFont val="Arial Narrow"/>
        <family val="2"/>
      </rPr>
      <t xml:space="preserve"> - Incumplimiento en los tiempos establecidos para la ejecución de actividades del procedimiento ADMTI-P-005 Apertura de folio de matrícula inmobiliaria de predios baldíos a nombre de la Nación.</t>
    </r>
  </si>
  <si>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</si>
  <si>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</si>
  <si>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</si>
  <si>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</si>
  <si>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</si>
  <si>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</si>
  <si>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</si>
  <si>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</si>
  <si>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</si>
  <si>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</si>
  <si>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</si>
  <si>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</si>
  <si>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</si>
  <si>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</si>
  <si>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</si>
  <si>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</si>
  <si>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</si>
  <si>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</si>
  <si>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</si>
  <si>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</si>
  <si>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</si>
  <si>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</si>
  <si>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comites de conciliación ( se adjunta acta). </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</si>
  <si>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</si>
  <si>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</si>
  <si>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</si>
  <si>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</si>
  <si>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</si>
  <si>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</si>
  <si>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carge de piezas del módulo de conciliaciones (Evidencia Item 51)</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</si>
  <si>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</si>
  <si>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</si>
  <si>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</si>
  <si>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</si>
  <si>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</si>
  <si>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Revisados los procesos aunque si estan en el sistema, no se ha realizado la provisión contable ni la remisión de las piezas procesales por el abogado a quien le fueron asignados estos procesos.</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</si>
  <si>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</si>
  <si>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</si>
  <si>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</si>
  <si>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r>
      <rPr>
        <b/>
        <sz val="11"/>
        <color indexed="8"/>
        <rFont val="Arial Narrow"/>
        <family val="2"/>
      </rPr>
      <t>No Conformidad No. 1:  Deficiencias en la clasificación documental y efectividad (tiempos y calidad) de las respuestas dadas a las peticiones.</t>
    </r>
    <r>
      <rPr>
        <sz val="11"/>
        <color indexed="8"/>
        <rFont val="Arial Narrow"/>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</si>
  <si>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</si>
  <si>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</si>
  <si>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</si>
  <si>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</si>
  <si>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</si>
  <si>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guias y soportes de entrega en ORFEO.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</si>
  <si>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</si>
  <si>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</si>
  <si>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</si>
  <si>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</si>
  <si>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</si>
  <si>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</si>
  <si>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</si>
  <si>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Dentro de las mejoras a ORFEO se definió para el  último trimestre que las comunicaciones que entraban como PQRSD se clasificarian en una primera etapa como comunicación oficial de tal manera que el resposnable de la respuesta la reclasificará si al revisar corresponde a una PQRSD.  El personal de ORFEO reclasificó la totalidad de PQRSD.</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</si>
  <si>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</si>
  <si>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</si>
  <si>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</si>
  <si>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r>
      <t xml:space="preserve">No Conformidad No. 2: Radicación descentralizada de las peticiones recibidas por correo electrónico. 
</t>
    </r>
    <r>
      <rPr>
        <sz val="11"/>
        <color indexed="8"/>
        <rFont val="Arial Narrow"/>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</si>
  <si>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</si>
  <si>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</si>
  <si>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</si>
  <si>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r>
      <t xml:space="preserve">No Conformidad No. 3: Deficiencias en la trazabilidad de la información registrada en el Sistema Orfeo.
</t>
    </r>
    <r>
      <rPr>
        <sz val="11"/>
        <color indexed="8"/>
        <rFont val="Arial Narrow"/>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Narrow"/>
        <family val="2"/>
      </rPr>
      <t xml:space="preserve">
</t>
    </r>
  </si>
  <si>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</si>
  <si>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</si>
  <si>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</si>
  <si>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r>
      <t xml:space="preserve">No Conformidad No. 4: Deficiencias en el análisis y tratamiento de los datos e información resultante del seguimiento y medición a las actividades del proceso.
</t>
    </r>
    <r>
      <rPr>
        <sz val="11"/>
        <color indexed="8"/>
        <rFont val="Arial Narrow"/>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Narrow"/>
        <family val="2"/>
      </rPr>
      <t xml:space="preserve">
</t>
    </r>
  </si>
  <si>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</si>
  <si>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</si>
  <si>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</si>
  <si>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</si>
  <si>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</si>
  <si>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</si>
  <si>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Narrow"/>
        <family val="2"/>
      </rPr>
      <t xml:space="preserve">
</t>
    </r>
  </si>
  <si>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</si>
  <si>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</si>
  <si>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</si>
  <si>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</si>
  <si>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t>Posibles debilidades en la supervisión de convenios y/o contratos</t>
  </si>
  <si>
    <t>Capacitaciones en supervisión (generalidades y obligaciones)</t>
  </si>
  <si>
    <t xml:space="preserve">Durante toda la vigencia, la Coordinación de Gestión Contractual, adelantó varias capacitaciones en temas de supervición en todas las dependencias de la Agencia. Se adjuntan algunos listados de asistencia. </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</si>
  <si>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</si>
  <si>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r>
      <rPr>
        <b/>
        <sz val="11"/>
        <color indexed="8"/>
        <rFont val="Arial Narrow"/>
        <family val="2"/>
      </rPr>
      <t>No Conformidad No. 1</t>
    </r>
    <r>
      <rPr>
        <sz val="11"/>
        <color indexed="8"/>
        <rFont val="Arial Narrow"/>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</si>
  <si>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</si>
  <si>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</si>
  <si>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</si>
  <si>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r>
      <rPr>
        <b/>
        <sz val="11"/>
        <color indexed="8"/>
        <rFont val="Arial Narrow"/>
        <family val="2"/>
      </rPr>
      <t>No Conformidad No. 1  -</t>
    </r>
    <r>
      <rPr>
        <sz val="11"/>
        <color indexed="8"/>
        <rFont val="Arial Narrow"/>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</si>
  <si>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</si>
  <si>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r>
      <rPr>
        <b/>
        <sz val="11"/>
        <color indexed="8"/>
        <rFont val="Arial Narrow"/>
        <family val="2"/>
      </rPr>
      <t xml:space="preserve">No Conformidad No. 2 </t>
    </r>
    <r>
      <rPr>
        <sz val="11"/>
        <color indexed="8"/>
        <rFont val="Arial Narrow"/>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</si>
  <si>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</si>
  <si>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</si>
  <si>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</si>
  <si>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r>
      <rPr>
        <b/>
        <sz val="11"/>
        <color indexed="8"/>
        <rFont val="Arial Narrow"/>
        <family val="2"/>
      </rPr>
      <t>No Conformidad No. 2 -</t>
    </r>
    <r>
      <rPr>
        <sz val="11"/>
        <color indexed="8"/>
        <rFont val="Arial Narrow"/>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</si>
  <si>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</si>
  <si>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</si>
  <si>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</si>
  <si>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r>
      <rPr>
        <b/>
        <sz val="11"/>
        <color indexed="8"/>
        <rFont val="Arial Narrow"/>
        <family val="2"/>
      </rPr>
      <t>No Conformidad No. 3 -</t>
    </r>
    <r>
      <rPr>
        <sz val="11"/>
        <color indexed="8"/>
        <rFont val="Arial Narrow"/>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</si>
  <si>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</si>
  <si>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</si>
  <si>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</si>
  <si>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</si>
  <si>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</si>
  <si>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</si>
  <si>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</si>
  <si>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</si>
  <si>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 xml:space="preserve"> Como evidencia del cargue de las piezas procesales en las distintas etapas de las actuaciones, se remite archivo excel con el histórico de procesos en el que puede observarse, la etapa del proceso y la actuación registrada. (Evidencia Item 72)  </t>
  </si>
  <si>
    <r>
      <rPr>
        <b/>
        <sz val="11"/>
        <color indexed="8"/>
        <rFont val="Arial Narrow"/>
        <family val="2"/>
      </rPr>
      <t xml:space="preserve">No Conformidad No. 4 </t>
    </r>
    <r>
      <rPr>
        <sz val="11"/>
        <color indexed="8"/>
        <rFont val="Arial Narrow"/>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</si>
  <si>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</si>
  <si>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</si>
  <si>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</si>
  <si>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</si>
  <si>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Item 73)</t>
  </si>
  <si>
    <r>
      <rPr>
        <b/>
        <sz val="11"/>
        <color indexed="8"/>
        <rFont val="Arial Narrow"/>
        <family val="2"/>
      </rPr>
      <t xml:space="preserve">No Conformidad No. 5 -  </t>
    </r>
    <r>
      <rPr>
        <sz val="11"/>
        <color indexed="8"/>
        <rFont val="Arial Narrow"/>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</si>
  <si>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Elaboración y cargue de las fichas técnicas del comité de conciliación.</t>
  </si>
  <si>
    <t>Fichas elaboradas y cargadas en el eKOGUI.</t>
  </si>
  <si>
    <t>En cumplimiento a lo establecido en Numeral 1 del artículo 2.2.3.4.1.10. del Decreto 1069 de 2015 y a lo observado por la Oficina de Control Interno, desde el mes de abril de 2018, se comenzarón a elaborar las fichas en el sistema e-KOGUI, las cuales fueron estudiadas en Comité de Conciliación. Es de aclarar que las actas no se realizan por el sistema e-KOGUI, por cuanto son documentos internos del Comite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</si>
  <si>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se diligenciaron y cargaron por el Sistema eKOGUI las fichas técnicas que serán presentadas para estudio del señalado comité. Como evidencia se anexa reporte de fichas cargadas en el sistema.  (Evidencia 74)</t>
  </si>
  <si>
    <r>
      <rPr>
        <b/>
        <sz val="11"/>
        <color indexed="8"/>
        <rFont val="Arial Narrow"/>
        <family val="2"/>
      </rPr>
      <t>No Conformidad No. 5 -</t>
    </r>
    <r>
      <rPr>
        <sz val="11"/>
        <color indexed="8"/>
        <rFont val="Arial Narrow"/>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</si>
  <si>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Verificación previa a la celebración del comité, en la cual conste que éstas fichas se encuentren debidamente cargadas en el aplicativo eKOGUI.</t>
  </si>
  <si>
    <t>Actas cargadas en el eKOGUI previa celebración del comité de conciliación.</t>
  </si>
  <si>
    <t>Previo a la celebración del Comité de Conciliación la ficha técnica registrada en el Sistema eKogui es remitida a los miembros del Cómite para su estudio. (Evidencia 75)</t>
  </si>
  <si>
    <r>
      <rPr>
        <b/>
        <sz val="11"/>
        <color indexed="8"/>
        <rFont val="Arial Narrow"/>
        <family val="2"/>
      </rPr>
      <t>No Conformidad No. 6</t>
    </r>
    <r>
      <rPr>
        <sz val="11"/>
        <color indexed="8"/>
        <rFont val="Arial Narrow"/>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</si>
  <si>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</si>
  <si>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</si>
  <si>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</si>
  <si>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r>
      <rPr>
        <b/>
        <sz val="11"/>
        <color indexed="8"/>
        <rFont val="Arial Narrow"/>
        <family val="2"/>
      </rPr>
      <t>No Conformidad No. 6 -</t>
    </r>
    <r>
      <rPr>
        <sz val="11"/>
        <color indexed="8"/>
        <rFont val="Arial Narrow"/>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</si>
  <si>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Actas realizadas.</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</si>
  <si>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</si>
  <si>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Item 77)</t>
  </si>
  <si>
    <r>
      <rPr>
        <b/>
        <sz val="11"/>
        <color indexed="8"/>
        <rFont val="Arial Narrow"/>
        <family val="2"/>
      </rPr>
      <t>No Conformidad No. 7 -</t>
    </r>
    <r>
      <rPr>
        <sz val="11"/>
        <color indexed="8"/>
        <rFont val="Arial Narrow"/>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</si>
  <si>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</si>
  <si>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</si>
  <si>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</si>
  <si>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r>
      <t>La Oficina Jurídica allego el memorando de radicado 20181030159623 del 25/09/2018, en el cual aclara el incumplimiento de las acciones formuladas.  Frente a la acción evaluada, se informó lo siguiente "</t>
    </r>
    <r>
      <rPr>
        <i/>
        <sz val="11"/>
        <rFont val="Arial Narrow"/>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Narrow"/>
        <family val="2"/>
      </rPr>
      <t>".
De acuerdo a la aclaración suministrada por el responsable de ejecución de la acción, la Oficina de Control Interno realiza el cierre de la acción.</t>
    </r>
  </si>
  <si>
    <r>
      <rPr>
        <b/>
        <sz val="11"/>
        <color indexed="8"/>
        <rFont val="Arial Narrow"/>
        <family val="2"/>
      </rPr>
      <t>No Conformidad No. 8 -</t>
    </r>
    <r>
      <rPr>
        <sz val="11"/>
        <color indexed="8"/>
        <rFont val="Arial Narrow"/>
        <family val="2"/>
      </rPr>
      <t xml:space="preserve"> Incumplimiento en la frecuencia mínima mensual de reunión del Comité de Conciliaciones de la ANT.</t>
    </r>
  </si>
  <si>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</si>
  <si>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</si>
  <si>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</si>
  <si>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</si>
  <si>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r>
      <rPr>
        <b/>
        <sz val="11"/>
        <color indexed="8"/>
        <rFont val="Arial Narrow"/>
        <family val="2"/>
      </rPr>
      <t>No Conformidad No. 9 -</t>
    </r>
    <r>
      <rPr>
        <sz val="11"/>
        <color indexed="8"/>
        <rFont val="Arial Narrow"/>
        <family val="2"/>
      </rPr>
      <t xml:space="preserve"> Se evidenciaron deficiencias relacionadas con el archivo documental físico de la gestión realizada por el Comité de Conciliaciones de la ANT.</t>
    </r>
  </si>
  <si>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</si>
  <si>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</si>
  <si>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</si>
  <si>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</si>
  <si>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</si>
  <si>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</si>
  <si>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</si>
  <si>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</si>
  <si>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</si>
  <si>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r>
      <rPr>
        <b/>
        <sz val="11"/>
        <color indexed="8"/>
        <rFont val="Arial Narrow"/>
        <family val="2"/>
      </rPr>
      <t>No Conformidad No. 10 -</t>
    </r>
    <r>
      <rPr>
        <sz val="11"/>
        <color indexed="8"/>
        <rFont val="Arial Narrow"/>
        <family val="2"/>
      </rPr>
      <t xml:space="preserve"> No se evidenció acto administrativo que delegue de la función de Secretaría Técnica del Comité de Conciliaciones de la ANT, al abogado Andrés Eduardo Velásquez Vargas.</t>
    </r>
  </si>
  <si>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</si>
  <si>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</si>
  <si>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</si>
  <si>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</si>
  <si>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r>
      <rPr>
        <b/>
        <sz val="11"/>
        <rFont val="Arial Narrow"/>
        <family val="2"/>
      </rPr>
      <t>Materialización del riesgo No. 17</t>
    </r>
    <r>
      <rPr>
        <sz val="11"/>
        <rFont val="Arial Narrow"/>
        <family val="2"/>
      </rPr>
      <t xml:space="preserve"> (Incumplimiento de términos en los procesos de formalización y procedimientos administrativos especiales agrarios.)</t>
    </r>
  </si>
  <si>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</si>
  <si>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Implementar el control y seguimiento a los productos y salidas con el objetivo de identificar los productos no conformes y determinar los planes de mejoras pertienentes.
Estos productos y salidas deberán ser reportados en el formato de "productos no conformes" que a su vez serán solicitados mensualmente por la Oficina de Planeación para realizar el respectivo seguimiento.</t>
  </si>
  <si>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Narrow"/>
        <family val="2"/>
      </rPr>
      <t>http://intranet.agenciadetierras.gov.co/index.php/seguridad-juridica-sobre-la-titularidad-de-la-tierra-y-los-territorios/</t>
    </r>
    <r>
      <rPr>
        <sz val="11"/>
        <color indexed="8"/>
        <rFont val="Arial Narrow"/>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</si>
  <si>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</si>
  <si>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r>
      <rPr>
        <b/>
        <sz val="11"/>
        <color indexed="8"/>
        <rFont val="Arial Narrow"/>
        <family val="2"/>
      </rPr>
      <t>Materialización del riesgo No. 17</t>
    </r>
    <r>
      <rPr>
        <sz val="11"/>
        <color indexed="8"/>
        <rFont val="Arial Narrow"/>
        <family val="2"/>
      </rPr>
      <t xml:space="preserve"> (Incumplimiento de términos en los procesos de formalización y procedimientos administrativos especiales agrarios.)</t>
    </r>
  </si>
  <si>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deberan ser reportados mensualmente a la Oficina de Planeación en los formatos de indicadores  para realizar el respectivo seguimiento.</t>
  </si>
  <si>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Narrow"/>
        <family val="2"/>
      </rPr>
      <t>http://intranet.agenciadetierras.gov.co/index.php/seguridad-juridica-sobre-la-titularidad-de-la-tierra-y-los-territorios/</t>
    </r>
    <r>
      <rPr>
        <sz val="11"/>
        <rFont val="Arial Narrow"/>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indicadores.Para el mes de septiembre se está realizando la consolidación de la información para realizar el respectivo diligenciamiento de las matrices.</t>
    </r>
  </si>
  <si>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</si>
  <si>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r>
      <rPr>
        <b/>
        <sz val="11"/>
        <color indexed="8"/>
        <rFont val="Arial Narrow"/>
        <family val="2"/>
      </rPr>
      <t>Materialización del riesgo No. 6</t>
    </r>
    <r>
      <rPr>
        <sz val="11"/>
        <color indexed="8"/>
        <rFont val="Arial Narrow"/>
        <family val="2"/>
      </rPr>
      <t xml:space="preserve"> : Información de la ANT que no llega al público objetivo.</t>
    </r>
  </si>
  <si>
    <t>No exisitía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</si>
  <si>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</si>
  <si>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r>
      <t>La Oficina de Comunicaciones ha cumplido los lineamientos observados en la Política de Comunicaciones Interna y Externa con el fin de llegar al público objetivo a través de los siguientes canales de comunicación:
•</t>
    </r>
    <r>
      <rPr>
        <b/>
        <sz val="11"/>
        <color indexed="8"/>
        <rFont val="Arial Narrow"/>
        <family val="2"/>
      </rPr>
      <t xml:space="preserve"> Material Multimedia (Videos, fotografías, plegables  y Piezas Graficas), ver carpeta de anexos, Ver links: </t>
    </r>
    <r>
      <rPr>
        <sz val="11"/>
        <color indexed="8"/>
        <rFont val="Arial Narrow"/>
        <family val="2"/>
      </rPr>
      <t xml:space="preserve"> http://www.agenciadetierras.gov.co/prensa/videos/
https://www.youtube.com/channel/UCOxhksX5ARHVcLMXQLOozaA
http://www.agenciadetierras.gov.co/prensa/fotografias/
</t>
    </r>
    <r>
      <rPr>
        <b/>
        <sz val="11"/>
        <color indexed="8"/>
        <rFont val="Arial Narrow"/>
        <family val="2"/>
      </rPr>
      <t>• Dossier Informativo, ver link:</t>
    </r>
    <r>
      <rPr>
        <sz val="11"/>
        <color indexed="8"/>
        <rFont val="Arial Narrow"/>
        <family val="2"/>
      </rPr>
      <t xml:space="preserve">
http://www.agenciadetierras.gov.co/prensa/
</t>
    </r>
    <r>
      <rPr>
        <b/>
        <sz val="11"/>
        <color indexed="8"/>
        <rFont val="Arial Narrow"/>
        <family val="2"/>
      </rPr>
      <t>• Redes Sociales, ver links:</t>
    </r>
    <r>
      <rPr>
        <sz val="11"/>
        <color indexed="8"/>
        <rFont val="Arial Narrow"/>
        <family val="2"/>
      </rPr>
      <t xml:space="preserve">
http://www.agenciadetierras.gov.co/prensa/redes-sociales/
Facebook: https://www.facebook.com/agencianacionaldetierras/
Twitter: https://twitter.com/AgenciaTierras
Instagram: https://www.instagram.com/AgenciaTierras/
</t>
    </r>
    <r>
      <rPr>
        <b/>
        <sz val="11"/>
        <color indexed="8"/>
        <rFont val="Arial Narrow"/>
        <family val="2"/>
      </rPr>
      <t>• Boletines de Prensa, ver link:</t>
    </r>
    <r>
      <rPr>
        <sz val="11"/>
        <color indexed="8"/>
        <rFont val="Arial Narrow"/>
        <family val="2"/>
      </rPr>
      <t xml:space="preserve">
http://www.agenciadetierras.gov.co/prensa/noticias/
</t>
    </r>
    <r>
      <rPr>
        <b/>
        <sz val="11"/>
        <color indexed="8"/>
        <rFont val="Arial Narrow"/>
        <family val="2"/>
      </rPr>
      <t>• Publicaciones o artículos especiales, ver anexos:</t>
    </r>
    <r>
      <rPr>
        <sz val="11"/>
        <color indexed="8"/>
        <rFont val="Arial Narrow"/>
        <family val="2"/>
      </rPr>
      <t xml:space="preserve">
http://www.agenciadetierras.gov.co/prensa/publicaciones/
</t>
    </r>
    <r>
      <rPr>
        <b/>
        <sz val="11"/>
        <color indexed="8"/>
        <rFont val="Arial Narrow"/>
        <family val="2"/>
      </rPr>
      <t>• Boletines de Prensa, ver anexos y ver link:</t>
    </r>
    <r>
      <rPr>
        <sz val="11"/>
        <color indexed="8"/>
        <rFont val="Arial Narrow"/>
        <family val="2"/>
      </rPr>
      <t xml:space="preserve">
http://www.agenciadetierras.gov.co/prensa/noticias/</t>
    </r>
  </si>
  <si>
    <t>De acuerdo a los lineamientos de la Política de Comunicaciones el ultimo trimestre del 2018 la Agencia Nacional de Tierras ha llegado al público objetivo a través de los siguientes canales de comunicacion: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</si>
  <si>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r>
      <rPr>
        <b/>
        <sz val="11"/>
        <color indexed="8"/>
        <rFont val="Arial Narrow"/>
        <family val="2"/>
      </rPr>
      <t>Materialización del riesgo No. 6</t>
    </r>
    <r>
      <rPr>
        <sz val="11"/>
        <color indexed="8"/>
        <rFont val="Arial Narrow"/>
        <family val="2"/>
      </rPr>
      <t>: Información de la ANT que no llega al público objetivo.</t>
    </r>
  </si>
  <si>
    <t>Ejecutar la metodología establecida en la estrategia de comunicaciones "Somos Tierra" con e fin de posicionar a la ANT como los actores principales de la nueva política de tierras.</t>
  </si>
  <si>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Narrow"/>
        <family val="2"/>
      </rPr>
      <t>Plan de Acción:</t>
    </r>
    <r>
      <rPr>
        <sz val="11"/>
        <color indexed="8"/>
        <rFont val="Arial Narrow"/>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</si>
  <si>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t>En la oficina de comunicaciones se encuentra un documento de las acciones detalladas de la estrategía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</si>
  <si>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modificacion a la Oficina de Planeacion.</t>
  </si>
  <si>
    <t>Se eleboró la Estrategia de Comunicaciones, la cual ya se encuentra en ejecución</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</si>
  <si>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</si>
  <si>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</si>
  <si>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</si>
  <si>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</si>
  <si>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r>
      <rPr>
        <b/>
        <sz val="11"/>
        <color indexed="8"/>
        <rFont val="Arial Narrow"/>
        <family val="2"/>
      </rPr>
      <t>Materialización del riesgo No 61</t>
    </r>
    <r>
      <rPr>
        <sz val="11"/>
        <color indexed="8"/>
        <rFont val="Arial Narrow"/>
        <family val="2"/>
      </rPr>
      <t>: Incumplimientos Técnicos</t>
    </r>
  </si>
  <si>
    <t>No se contaba con las herramientas adecuadas para controlar las salidas y productos no conformes con el fin de establecer las acciones necesarias.</t>
  </si>
  <si>
    <t>Implementar las 38 fichas técnicas contruidas y aprobadas para registrar las salidas y productos no conformes mensualmente con el fin de realizar su respectivo seguimiento y establecer las acciones necesarias para su tratamiento.</t>
  </si>
  <si>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Narrow"/>
        <family val="2"/>
      </rPr>
      <t xml:space="preserve">
</t>
    </r>
  </si>
  <si>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</si>
  <si>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r>
      <rPr>
        <b/>
        <sz val="11"/>
        <color indexed="8"/>
        <rFont val="Arial Narrow"/>
        <family val="2"/>
      </rPr>
      <t>Materialización del riesgo 61</t>
    </r>
    <r>
      <rPr>
        <sz val="11"/>
        <color indexed="8"/>
        <rFont val="Arial Narrow"/>
        <family val="2"/>
      </rPr>
      <t>: Incumplimientos Técnicos</t>
    </r>
  </si>
  <si>
    <t>Finalizar las 58 fichas técnicas que se encuentran en estado pendiente por construir, aprobar y publicar.</t>
  </si>
  <si>
    <t>A 30 de septiembre se encuentran aprobadas y publicadas en el repositorio oficial de los documentos del Sistema de gestión, 77 Fichas Técnicas de Salidas y productos de procesos estrategicos, misionales, de apoyo y seguimiento
http://intranet.agenciadetierras.gov.co/index.php/sistema-integrado-de-gestion/</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</si>
  <si>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</si>
  <si>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color indexed="8"/>
        <rFont val="Arial Narrow"/>
        <family val="2"/>
      </rPr>
      <t xml:space="preserve">Materialización del riesgo No 32: </t>
    </r>
    <r>
      <rPr>
        <sz val="11"/>
        <color indexed="8"/>
        <rFont val="Arial Narrow"/>
        <family val="2"/>
      </rPr>
      <t>Matriz de Riesgos de Gestión 2017</t>
    </r>
  </si>
  <si>
    <t>Desconocimiento de las  sanciones que acarre la divulgacion no autorizada de informaciòn institucional por parte de funcionarios y/o colaboradores</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</si>
  <si>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</si>
  <si>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</si>
  <si>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r>
      <rPr>
        <b/>
        <sz val="11"/>
        <color indexed="8"/>
        <rFont val="Arial Narrow"/>
        <family val="2"/>
      </rPr>
      <t>Materialización del Riesgo No 38</t>
    </r>
    <r>
      <rPr>
        <sz val="11"/>
        <color indexed="8"/>
        <rFont val="Arial Narrow"/>
        <family val="2"/>
      </rPr>
      <t xml:space="preserve"> "Provisión parcial de las plantas de personal de la Agencia"</t>
    </r>
  </si>
  <si>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</si>
  <si>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</si>
  <si>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</si>
  <si>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r>
      <rPr>
        <b/>
        <sz val="11"/>
        <color indexed="8"/>
        <rFont val="Arial Narrow"/>
        <family val="2"/>
      </rPr>
      <t>Materialización del Riesgo No 12</t>
    </r>
    <r>
      <rPr>
        <sz val="11"/>
        <color indexed="8"/>
        <rFont val="Arial Narrow"/>
        <family val="2"/>
      </rPr>
      <t xml:space="preserve"> "Respuesta inoportuna a las PQRSD"</t>
    </r>
  </si>
  <si>
    <t>* Alto volumen de PQRSD que ingresan a la Entidad
* Posibles deficiencias en la formulación de lineamientos para la atención de PQRSD</t>
  </si>
  <si>
    <t>Establecer una estrategia para la gestión de PQRSD
"Estrategia Socializada"</t>
  </si>
  <si>
    <t>Se adjunta estratégia</t>
  </si>
  <si>
    <t>Cumplimiento a la Estrategia "Informes de cumplimiento"</t>
  </si>
  <si>
    <t>El reporte será entregado el 30 de diciembre con corte al 20 de diciembre.
Se adjunta el informe con corte a diciembre 2018</t>
  </si>
  <si>
    <t>Adquisición de bienes y servicios</t>
  </si>
  <si>
    <r>
      <rPr>
        <b/>
        <sz val="11"/>
        <color indexed="8"/>
        <rFont val="Arial Narrow"/>
        <family val="2"/>
      </rPr>
      <t>Materialización del Riesgo No 43</t>
    </r>
    <r>
      <rPr>
        <sz val="11"/>
        <color indexed="8"/>
        <rFont val="Arial Narrow"/>
        <family val="2"/>
      </rPr>
      <t xml:space="preserve"> "Formulación de Ficha Técnica Inexacta"</t>
    </r>
  </si>
  <si>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</si>
  <si>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</si>
  <si>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</si>
  <si>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r>
      <rPr>
        <b/>
        <sz val="11"/>
        <color indexed="8"/>
        <rFont val="Arial Narrow"/>
        <family val="2"/>
      </rPr>
      <t>Materialización del Riesgo</t>
    </r>
    <r>
      <rPr>
        <sz val="11"/>
        <color indexed="8"/>
        <rFont val="Arial Narrow"/>
        <family val="2"/>
      </rPr>
      <t xml:space="preserve"> </t>
    </r>
    <r>
      <rPr>
        <b/>
        <sz val="11"/>
        <color indexed="8"/>
        <rFont val="Arial Narrow"/>
        <family val="2"/>
      </rPr>
      <t xml:space="preserve">No 44 </t>
    </r>
    <r>
      <rPr>
        <sz val="11"/>
        <color indexed="8"/>
        <rFont val="Arial Narrow"/>
        <family val="2"/>
      </rPr>
      <t>"Falta de conocimientos técnicos relacionados con las necesidades a contratar, por parte del profesional del grupo de contratos, en la revisión de los documentos precontractuales"</t>
    </r>
  </si>
  <si>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</si>
  <si>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</si>
  <si>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</si>
  <si>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</si>
  <si>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</si>
  <si>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comunciaciones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</si>
  <si>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</si>
  <si>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</si>
  <si>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</si>
  <si>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</si>
  <si>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Administraciòn de bienes y servicios</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</si>
  <si>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</si>
  <si>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</si>
  <si>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</si>
  <si>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 xml:space="preserve">Subdirección Administrativa y Financiera
</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</si>
  <si>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</si>
  <si>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emitio nuevo memorando bajo radicado 20206200110873, donde se solicita se nos informe si ya se realizo y formalizo la propuesta que determinaron pertinente para la entrega de inventarios documentales de los contratistas que se desvinculen de la entidad.
</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</si>
  <si>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</si>
  <si>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</si>
  <si>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 xml:space="preserve">1. Se presentará en el proximo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</si>
  <si>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proxima fecha de reunón del Comité.</t>
  </si>
  <si>
    <t>Administracción de bienes y servicios</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</si>
  <si>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</si>
  <si>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</si>
  <si>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</si>
  <si>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</si>
  <si>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</si>
  <si>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</si>
  <si>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</si>
  <si>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Subdirección Administrativa y  Financiera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</si>
  <si>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proxima fecha de reunión del Comité.</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</si>
  <si>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</si>
  <si>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</si>
  <si>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</si>
  <si>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</si>
  <si>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</si>
  <si>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</si>
  <si>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</si>
  <si>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</si>
  <si>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</si>
  <si>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Desconocimiento de las necesidades de documentación de los procesos asociados a Inteligencia de la Informaci[on, para prestar un mejor servicio.</t>
  </si>
  <si>
    <t>Documentar un procedimiento con los lineamientos para la configuracion de equipos acorde con las buenas prácticas.</t>
  </si>
  <si>
    <t>Secretaría General - Equipo de Infraestructura y Soporte Tecnologico</t>
  </si>
  <si>
    <r>
      <t xml:space="preserve">En atención a la no conformidad, el equipo de Infraestructura y Soporte Tecnologico de la Secretaría General, elabora y formaliza en el Sistema Integrado de Gestión el Procedimiento para la configuración de equipos de computo en la ANT, información que se puede verificar en el siguiente enlace:
</t>
    </r>
    <r>
      <rPr>
        <sz val="11"/>
        <color theme="8"/>
        <rFont val="Arial Narrow"/>
        <family val="2"/>
      </rPr>
      <t xml:space="preserve">http://intranet.agenciadetierras.gov.co/wp-content/uploads/2020/06/GINFO-P-008-CONFIGURACI%C3%93N-DE-EQUIPOS-DE-C%C3%93MPUTO-2.pdf </t>
    </r>
  </si>
  <si>
    <t>Crear una Guía, Catálogo, indice o directorio del repositorio de Arquitectura Empresarial.</t>
  </si>
  <si>
    <t>Documento con la guia y estructura del repositorio de Arquitectura Empresarial</t>
  </si>
  <si>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t>
    </r>
  </si>
  <si>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</si>
  <si>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</si>
  <si>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</si>
  <si>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</si>
  <si>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</si>
  <si>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</si>
  <si>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</si>
  <si>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</si>
  <si>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</si>
  <si>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</si>
  <si>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</si>
  <si>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</si>
  <si>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</si>
  <si>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</si>
  <si>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</si>
  <si>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</si>
  <si>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</si>
  <si>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</si>
  <si>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</si>
  <si>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</si>
  <si>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</si>
  <si>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</si>
  <si>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</si>
  <si>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</si>
  <si>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</si>
  <si>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</si>
  <si>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</si>
  <si>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</si>
  <si>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</si>
  <si>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</si>
  <si>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</si>
  <si>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</si>
  <si>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</si>
  <si>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</si>
  <si>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</si>
  <si>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</si>
  <si>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</si>
  <si>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</si>
  <si>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</si>
  <si>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</si>
  <si>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</si>
  <si>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</si>
  <si>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</si>
  <si>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</si>
  <si>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</si>
  <si>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</si>
  <si>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</si>
  <si>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</si>
  <si>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</si>
  <si>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</si>
  <si>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</si>
  <si>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</si>
  <si>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</si>
  <si>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</si>
  <si>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</si>
  <si>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</si>
  <si>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</si>
  <si>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</si>
  <si>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</si>
  <si>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</si>
  <si>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</si>
  <si>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</si>
  <si>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</si>
  <si>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</si>
  <si>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</si>
  <si>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</si>
  <si>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</si>
  <si>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</si>
  <si>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</si>
  <si>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</si>
  <si>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</si>
  <si>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</si>
  <si>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</si>
  <si>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</si>
  <si>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</si>
  <si>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</si>
  <si>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</si>
  <si>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</si>
  <si>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</si>
  <si>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</si>
  <si>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</si>
  <si>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</si>
  <si>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</si>
  <si>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</si>
  <si>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</si>
  <si>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</si>
  <si>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</si>
  <si>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</si>
  <si>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</si>
  <si>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</si>
  <si>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</si>
  <si>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</si>
  <si>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</si>
  <si>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</si>
  <si>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</si>
  <si>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</si>
  <si>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</si>
  <si>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</si>
  <si>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</si>
  <si>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</si>
  <si>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</si>
  <si>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</si>
  <si>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</si>
  <si>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</si>
  <si>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</si>
  <si>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</si>
  <si>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</si>
  <si>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</si>
  <si>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</si>
  <si>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</si>
  <si>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</si>
  <si>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</si>
  <si>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</si>
  <si>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</si>
  <si>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</si>
  <si>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</si>
  <si>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</si>
  <si>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</si>
  <si>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</si>
  <si>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</si>
  <si>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</si>
  <si>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</si>
  <si>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</si>
  <si>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</si>
  <si>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</si>
  <si>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</si>
  <si>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r>
      <t xml:space="preserve">14/03/2018.  Se observó memorando número 20171030991481 </t>
    </r>
    <r>
      <rPr>
        <sz val="11"/>
        <rFont val="Arial Narrow"/>
        <family val="2"/>
      </rPr>
      <t>del 11</t>
    </r>
    <r>
      <rPr>
        <sz val="11"/>
        <color indexed="8"/>
        <rFont val="Arial Narrow"/>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</si>
  <si>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t>30/03/2018.  La actividad aún se encuentra dentro de los términos de ejecución</t>
  </si>
  <si>
    <t>30/03/2018.  Se observó relación de las fichas tecnicas de salidas de productos y sevicios, en la que se indican 23 construidas sin socializar. 
Sin embargo, la actividad se encuentra en términos e ejecución.</t>
  </si>
  <si>
    <t>30/03/2018. Se observó la publicación en la Intranet de la caracterización de ciudadanos y grupos de interés vigencia 2018.</t>
  </si>
  <si>
    <t>30/03/2018.  Se observó  Acuerdo N°34 del 11 de Diciembre de 2017 del Consejo Directivo de la Agencia Nacional de Tierras, por medio del cual se adopta la Política de Mejoramiento Contínuo de la ANT, así mismo se observa el documento de la Política que fue presentado, el cual se recomienda revisar las fechas y estructura del formato. Así mismo se recomienda la publicaión en la  Intranet.</t>
  </si>
  <si>
    <t>30/03/2018.  Se observó matriz de estrategias de comunicación, la cual incluye las acciones de comunicación y los meses en las que seran ejecutadas.</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</si>
  <si>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</si>
  <si>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</si>
  <si>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</si>
  <si>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</si>
  <si>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</si>
  <si>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</si>
  <si>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</si>
  <si>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</si>
  <si>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verificó procedimiento COGGI-P-001 Atención y seguimiento a Denuncias de Hechos Asociados a Corrupción, con la actualización de la frecuencia cuatrimestral para ejecutar informes a la ciudadania por parte de la OIGT.
El seguimiento de las acciones y los correspondientes soportes, fueron enviados por la OIGT el 28/02/2018.</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</si>
  <si>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</si>
  <si>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</si>
  <si>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</si>
  <si>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</si>
  <si>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soporte de imágen de la verificación en Aranda.
Consolidado de los casos que han solicitado un reporte de bases de datos.</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</si>
  <si>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</si>
  <si>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</si>
  <si>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</si>
  <si>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</si>
  <si>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</si>
  <si>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</si>
  <si>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</si>
  <si>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</si>
  <si>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</si>
  <si>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</si>
  <si>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</si>
  <si>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</si>
  <si>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evidenció la existencia de las dos actas de las reuniones realizadas a partir de la fecha de inico de la acción correctiva definida. Teniendo en cuenta que el periodo establecido para la s reuniones es semanal, la actividad tiene un cumplimiento de 0.04.</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</si>
  <si>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</si>
  <si>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</si>
  <si>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</si>
  <si>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verificó certificado de asistencia de los abogados Rocío Mendoza Gamez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</si>
  <si>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</si>
  <si>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Narrow"/>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Narrow"/>
        <family val="2"/>
      </rPr>
      <t xml:space="preserve">
</t>
    </r>
    <r>
      <rPr>
        <sz val="11"/>
        <color indexed="8"/>
        <rFont val="Arial Narrow"/>
        <family val="2"/>
      </rPr>
      <t>Por lo anterior, se verificó que la actividad se ejecutó en un 100%, según la acción establecida y la información suministrada por la dependencia.</t>
    </r>
  </si>
  <si>
    <t xml:space="preserve">14/03/2018.   Se verificó reporte denominado "detalle de los procesos judiciales" el cual fue extraido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</si>
  <si>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tecnicas,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</si>
  <si>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</si>
  <si>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</si>
  <si>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Se evidencia reporte realizado por Secretaria General a traves de correo electronico enviado el 19/12/2017, el cual contiene reporte de PQRSD,</t>
  </si>
  <si>
    <t>31/03/2018.  Se evidencia la publicación del documento en pdf que contiene la version 2  del Procedimiento  de PQRSD, el cual contiene: definiciones, generalidades, riesgos y controles asociados, desarrollo del procedimiento, flujograma y normatividad aplicable al proceso.</t>
  </si>
  <si>
    <t>31/03/2018.  Se evidencia comunicación via correo electronico enviado el dia 21/11/2017 en la cual se informa la publicación en ambiente Productivo de la funcionalidad de Categorización.</t>
  </si>
  <si>
    <t>31/03/2018.  Se evidencia comunicación via correo electronico con presentacion digital y listado de usuarios a capacitar. Se evidencia comunicación via correo electronico enviado el dia 21/11/2017 en la cual se informa la publicación en ambiente Productivo de la funcionalidad de Categorización.</t>
  </si>
  <si>
    <t>31/03/2018.  Se evidencia la publicacion correspondiente a la Estrategia de Servicio al Ciudadano de acuerdo a verificacion de la direccion electronica correspondiente.</t>
  </si>
  <si>
    <t>31/03/2018.  Se adjunta correo electrónico con la evidencia de las modificaciones realizadas via ORFEO</t>
  </si>
  <si>
    <t>31/03/2018.  El informe fue publicado en el link 
http://www.agenciadetierras.gov.co/wp-content/uploads/2018/05/Informe-satisfaccion-corte-abril-2018.pdf</t>
  </si>
  <si>
    <t>31/03/2018.  Se evidencia documento pdf el cual contiene los indicadores ANT por parte de la Oficina de Planeacion.</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</si>
  <si>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</si>
  <si>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</si>
  <si>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</si>
  <si>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</si>
  <si>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</si>
  <si>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</si>
  <si>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Narrow"/>
        <family val="2"/>
      </rPr>
      <t>"mejorar la trazabilidad de los documentos y el control del listado maestro de documento</t>
    </r>
    <r>
      <rPr>
        <sz val="11"/>
        <color indexed="8"/>
        <rFont val="Arial Narrow"/>
        <family val="2"/>
      </rPr>
      <t xml:space="preserve">s" y teniendo en cuenta que el alcance del mismo procedimiento es </t>
    </r>
    <r>
      <rPr>
        <i/>
        <sz val="11"/>
        <color indexed="8"/>
        <rFont val="Arial Narrow"/>
        <family val="2"/>
      </rPr>
      <t>"Desde la identificación de la necesidad de elaborar, actualizar o eliminar un documento, hasta su publicación y divulgación a las dependencias y funcionarios involucrados e interesados</t>
    </r>
    <r>
      <rPr>
        <sz val="11"/>
        <color indexed="8"/>
        <rFont val="Arial Narrow"/>
        <family val="2"/>
      </rPr>
      <t>". la no publicación de los documentos vigentes, no contribuye a la trazabilidad de los documentos.</t>
    </r>
  </si>
  <si>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</si>
  <si>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</si>
  <si>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</si>
  <si>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</si>
  <si>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</si>
  <si>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15/08/2018.  Se observó captura de pantalla en el que se crea el rol de Secretario tecnico del Comité de Conciliación a la Jefe de la Oficina Jurídica</t>
  </si>
  <si>
    <t>13/08/2018.  Se observó la ficha del ID 1001354, en la que se encuentra la calificación del riesgo para el proceso judicial.</t>
  </si>
  <si>
    <t>14/08/2018.  Se observaron once (11) actas de comité de conciliación correspondientes a los meses  del primer semestre de 2018, dando cumplimiento a la periodicidad de minimo dos sesiones por mes, durante el tiempo de ejecución definido de la acción (abril - junio).
Para el mes de enero solo se observó un acta de comité de conciliación.</t>
  </si>
  <si>
    <t>Actividad ejecutada con corte al I Trimestre del 2018.</t>
  </si>
  <si>
    <t>30/06/2018.  Se observó documento elaborado del Manual Integrado de Gestión el cual se encuentra pendiente de aprobación por el Comité Institucional de Gestión y Desempeño.</t>
  </si>
  <si>
    <t>30/06/2018.  De acuerdo a las observaciones remitidas por la dependencia, mediante correo electrónico el 31/08/2018 se observó en la carpeta compartida 77 fichas tecnicas elaboradas. Sin embargo confirmando en la Intranet, se encuentran publicadas 62 fichas técnicas.</t>
  </si>
  <si>
    <t>30/06/2018.  Se observó borrador del procedimiento Caracterización de ciudadanos, usuarios o grupos de interes. Sin embargo, de acuerdo a la información suministrada por la Oficina de Planeación, se encuentra pendiente la revisión y aprobación.</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</si>
  <si>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</si>
  <si>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</si>
  <si>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</si>
  <si>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Se observó Resolución 3733 del 23/07/018 por la que se adopta la Guia operativa para la implementación de iniciativas comunitarias. 
Por lo anterior, se dio cierre de la actividad posterior a la fecha programada.</t>
  </si>
  <si>
    <t xml:space="preserve">30/06/2018.  Se observaron 3 fichas tecnicas de indicadores relacionadas (Adjudicación de baldíos PN, Demanda y  Descongestión, las cuales cuentan con datos de algunos meses reportados a Planeación.Sin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reportan,así como la definición de acciones de mejora en caso que se consideren necesarias.
  </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</si>
  <si>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</si>
  <si>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</si>
  <si>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</si>
  <si>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08/08/2018.  Se aportó el acta No. 5 del 29/06/2018, en la cual se evidencia la capacitación en procesos judiciales con pretenciones superiores a los 33,000SMMLV.
Por otra parte, se verificó en el Sistema eKOGUI el cargue de las piezas procesales  que soportan las actuaciones registradas en dicho sistema en los procesos judiciales con pretenciones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</si>
  <si>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</si>
  <si>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</si>
  <si>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</si>
  <si>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</si>
  <si>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</si>
  <si>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</si>
  <si>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</si>
  <si>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</si>
  <si>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</si>
  <si>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</si>
  <si>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</si>
  <si>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</si>
  <si>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</si>
  <si>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17/10/2018.  Se observó memorando 20184000155193 del 19 de septiembre de 2018, en el que la DAT solicita ajustar la descripción de la acción manifestando que fue un error de transripción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</si>
  <si>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</si>
  <si>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</si>
  <si>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</si>
  <si>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</si>
  <si>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</si>
  <si>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</si>
  <si>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</si>
  <si>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</si>
  <si>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</si>
  <si>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</si>
  <si>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</si>
  <si>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</si>
  <si>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</si>
  <si>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No obstante, ésta Oficina Jurídica se compromete a incluir en las actas de capacitación que se generen en el segundo semestre de 2018, la obligación de remitir la constancia a la ANDJ</t>
    </r>
    <r>
      <rPr>
        <sz val="11"/>
        <color indexed="8"/>
        <rFont val="Arial Narrow"/>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</si>
  <si>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t>16/10/2018.   La Oficina Jurídica allego el memorando de radicado 20181030159623 del 25/09/2018, en el cual aclara el incumplimiento de las acciones formuladas.  Frente a la acción evaluada, se informó lo siguiente "</t>
    </r>
    <r>
      <rPr>
        <i/>
        <sz val="11"/>
        <rFont val="Arial Narrow"/>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Narrow"/>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</si>
  <si>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</si>
  <si>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</si>
  <si>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</si>
  <si>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Actividad ejecuctada con corte al II Trimestre de 2018.</t>
  </si>
  <si>
    <r>
      <t xml:space="preserve">08/10/2018.  Se observó en el sistema de gestión de la Agencia en el enlace </t>
    </r>
    <r>
      <rPr>
        <sz val="11"/>
        <color indexed="30"/>
        <rFont val="Arial Narrow"/>
        <family val="2"/>
      </rPr>
      <t xml:space="preserve">http://intranet.agenciadetierras.gov.co/index.php/seguridad-juridica-sobre-la-titularidad-de-la-tierra-y-los-territorios/  </t>
    </r>
    <r>
      <rPr>
        <sz val="11"/>
        <rFont val="Arial Narrow"/>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</si>
  <si>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t xml:space="preserve">08/10/2018.  Se observó en el sistema de gestión de la Agencia en el enlace </t>
    </r>
    <r>
      <rPr>
        <sz val="11"/>
        <color indexed="30"/>
        <rFont val="Arial Narrow"/>
        <family val="2"/>
      </rPr>
      <t>http://intranet.agenciadetierras.gov.co/index.php/seguridad-juridica-sobre-la-titularidad-de-la-tierra-y-los-territorios/</t>
    </r>
    <r>
      <rPr>
        <sz val="11"/>
        <color indexed="8"/>
        <rFont val="Arial Narrow"/>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</si>
  <si>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</si>
  <si>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</si>
  <si>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r>
      <t>16/10/2018.  Se observó la publicación en el sistema de gestión de la Agencia de la ficha del indicador "Desempeño del Plan de comunicaciones institucional", con fecha del 31/08/2018, el cual tiene como objetivo "</t>
    </r>
    <r>
      <rPr>
        <i/>
        <sz val="11"/>
        <color indexed="8"/>
        <rFont val="Arial Narrow"/>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Narrow"/>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</si>
  <si>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</si>
  <si>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Narrow"/>
        <family val="2"/>
      </rPr>
      <t>Direccionamiento Estratégico: 0.</t>
    </r>
    <r>
      <rPr>
        <sz val="11"/>
        <color indexed="8"/>
        <rFont val="Arial Narrow"/>
        <family val="2"/>
      </rPr>
      <t xml:space="preserve">
</t>
    </r>
    <r>
      <rPr>
        <b/>
        <sz val="11"/>
        <color indexed="8"/>
        <rFont val="Arial Narrow"/>
        <family val="2"/>
      </rPr>
      <t>Comunicación y Gestión con Grupos de Interés: 2.</t>
    </r>
    <r>
      <rPr>
        <sz val="11"/>
        <color indexed="8"/>
        <rFont val="Arial Narrow"/>
        <family val="2"/>
      </rPr>
      <t xml:space="preserve"> COGGI-FT-001 PLAN ANTICORRUPCIÓN y COGGI-FT-002 POLÍTICAS, ESTRATEGIAS E INDICADORES DE TRANSPARENCIA DEFINIDOS.
</t>
    </r>
    <r>
      <rPr>
        <b/>
        <sz val="11"/>
        <color indexed="8"/>
        <rFont val="Arial Narrow"/>
        <family val="2"/>
      </rPr>
      <t>Inteligencia de la Información: 5.</t>
    </r>
    <r>
      <rPr>
        <sz val="11"/>
        <color indexed="8"/>
        <rFont val="Arial Narrow"/>
        <family val="2"/>
      </rPr>
      <t xml:space="preserve"> INTI-FT-001 ARQUITECTURA DE INFRAESTRUCTURA TECNOLÓGICA, INTI-FT-002 PETIC, INTI-FT-003 ARQUITECTURA DE INFORMACIÓN, INTI-FT-004 ARQUITECTURA DE NEGOCIO y INTI-FT-005 ESQUEMA DE GOBIERNO.
</t>
    </r>
    <r>
      <rPr>
        <b/>
        <sz val="11"/>
        <color indexed="8"/>
        <rFont val="Arial Narrow"/>
        <family val="2"/>
      </rPr>
      <t>Gestión del Modelo de Atención: 3.</t>
    </r>
    <r>
      <rPr>
        <sz val="11"/>
        <color indexed="8"/>
        <rFont val="Arial Narrow"/>
        <family val="2"/>
      </rPr>
      <t xml:space="preserve"> GEMA-FT-001 PQSRDyF VIABILIZADAS, GEMA-FT-002 COMUNICACIONES DE PROGRAMACIÓN DE MUNICIPIOS A LOS ALCALDES y GEMA-FT-003 CIRCULAR INTERNA INFORMANDO MUNICIPIOS PROGRAMADOS.
</t>
    </r>
    <r>
      <rPr>
        <b/>
        <sz val="11"/>
        <color indexed="8"/>
        <rFont val="Arial Narrow"/>
        <family val="2"/>
      </rPr>
      <t>Planificación del Ordenamiento Social de la Propiedad Rural: 5.</t>
    </r>
    <r>
      <rPr>
        <sz val="11"/>
        <color indexed="8"/>
        <rFont val="Arial Narrow"/>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Narrow"/>
        <family val="2"/>
      </rPr>
      <t xml:space="preserve">Seguridad Jurídica sobre la Titularidad de la Tierra y los Territorios: 10. </t>
    </r>
    <r>
      <rPr>
        <sz val="11"/>
        <color indexed="8"/>
        <rFont val="Arial Narrow"/>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Narrow"/>
        <family val="2"/>
      </rPr>
      <t>Acceso a la Propiedad de la Tierra y los Territorios: 13.</t>
    </r>
    <r>
      <rPr>
        <sz val="11"/>
        <color indexed="8"/>
        <rFont val="Arial Narrow"/>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Narrow"/>
        <family val="2"/>
      </rPr>
      <t>Administración de Tierras: 14.</t>
    </r>
    <r>
      <rPr>
        <sz val="11"/>
        <color indexed="8"/>
        <rFont val="Arial Narrow"/>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Narrow"/>
        <family val="2"/>
      </rPr>
      <t>Evaluación del impacto del Ordenamiento Social de la Propiedad Rural: 0.</t>
    </r>
    <r>
      <rPr>
        <sz val="11"/>
        <color indexed="8"/>
        <rFont val="Arial Narrow"/>
        <family val="2"/>
      </rPr>
      <t xml:space="preserve">
</t>
    </r>
    <r>
      <rPr>
        <b/>
        <sz val="11"/>
        <color indexed="8"/>
        <rFont val="Arial Narrow"/>
        <family val="2"/>
      </rPr>
      <t>Gestión de la información: 3.</t>
    </r>
    <r>
      <rPr>
        <sz val="11"/>
        <color indexed="8"/>
        <rFont val="Arial Narrow"/>
        <family val="2"/>
      </rPr>
      <t xml:space="preserve"> GINFO-FT-001 PUBLICACIONES PÁGINA WEB, GINFO-FT-002 REPORTES E INFORMES y GINFO-FT-003 SERVICIOS DE INTERCAMBIO DE INFORMACIÓN.
</t>
    </r>
    <r>
      <rPr>
        <b/>
        <sz val="11"/>
        <color indexed="8"/>
        <rFont val="Arial Narrow"/>
        <family val="2"/>
      </rPr>
      <t>Gestión del Talento Humano: 6.</t>
    </r>
    <r>
      <rPr>
        <sz val="11"/>
        <color indexed="8"/>
        <rFont val="Arial Narrow"/>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Narrow"/>
        <family val="2"/>
      </rPr>
      <t>Apoyo Jurídico: 4.</t>
    </r>
    <r>
      <rPr>
        <sz val="11"/>
        <color indexed="8"/>
        <rFont val="Arial Narrow"/>
        <family val="2"/>
      </rPr>
      <t xml:space="preserve"> APJUR-FT-001 EJECUCIÓN DE COBRO COACTIVO, APJUR-FT-002 VIABILIDAD JURÍDICA (DOCUMENTO). Artículo 13 No. 1 Dto 2363, APJUR-FT-003 CONCEPTOS JURÍDICOS y APJUR-FT-004 DEMANDAS, ARTICULO 13 No. 2 Dto 2363
</t>
    </r>
    <r>
      <rPr>
        <b/>
        <sz val="11"/>
        <color indexed="8"/>
        <rFont val="Arial Narrow"/>
        <family val="2"/>
      </rPr>
      <t>Adquisición de Bienes y Servicios: 7.</t>
    </r>
    <r>
      <rPr>
        <sz val="11"/>
        <color indexed="8"/>
        <rFont val="Arial Narrow"/>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Narrow"/>
        <family val="2"/>
      </rPr>
      <t>Administración de Bienes y Servicios: 3.</t>
    </r>
    <r>
      <rPr>
        <sz val="11"/>
        <color indexed="8"/>
        <rFont val="Arial Narrow"/>
        <family val="2"/>
      </rPr>
      <t xml:space="preserve"> ADMBS-FT-001 BAJA DE BIENES O SERVICIOS, ADMBS-FT-002 INFORME DE PÉRDIDA O FALTANTE DE INVENTARIOS y ADMBS-FT-003 REPORTE DE LA PÉRDIDA O FALTANTE ANTE LA AUTORIDAD DISCIPLINARIA
</t>
    </r>
    <r>
      <rPr>
        <b/>
        <sz val="11"/>
        <color indexed="8"/>
        <rFont val="Arial Narrow"/>
        <family val="2"/>
      </rPr>
      <t>Gestión Financiera: 0.</t>
    </r>
    <r>
      <rPr>
        <sz val="11"/>
        <color indexed="8"/>
        <rFont val="Arial Narrow"/>
        <family val="2"/>
      </rPr>
      <t xml:space="preserve">
</t>
    </r>
    <r>
      <rPr>
        <b/>
        <sz val="11"/>
        <color indexed="8"/>
        <rFont val="Arial Narrow"/>
        <family val="2"/>
      </rPr>
      <t xml:space="preserve">Seguimiento, Evaluación y Mejora: 5. </t>
    </r>
    <r>
      <rPr>
        <sz val="11"/>
        <color indexed="8"/>
        <rFont val="Arial Narrow"/>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</si>
  <si>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</si>
  <si>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</si>
  <si>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</si>
  <si>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</si>
  <si>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r>
      <rPr>
        <b/>
        <sz val="11"/>
        <rFont val="Arial Narrow"/>
        <family val="2"/>
      </rPr>
      <t xml:space="preserve">26/02/2019.  Actividad modificada y ejecutada
</t>
    </r>
    <r>
      <rPr>
        <sz val="11"/>
        <rFont val="Arial Narrow"/>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</si>
  <si>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Narrow"/>
        <family val="2"/>
      </rPr>
      <t>26/02/2019.  Actividad ejecutada con fecha posterior a lo planificado.</t>
    </r>
    <r>
      <rPr>
        <sz val="11"/>
        <rFont val="Arial Narrow"/>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</si>
  <si>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color indexed="8"/>
        <rFont val="Arial Narrow"/>
        <family val="2"/>
      </rPr>
      <t>25/02/2019.  Actividad ejecutada</t>
    </r>
    <r>
      <rPr>
        <sz val="11"/>
        <color indexed="8"/>
        <rFont val="Arial Narrow"/>
        <family val="2"/>
      </rPr>
      <t xml:space="preserve">
Con base a la información suministrada por la oficina Jurídica, mediante memorando 20191030024843 del 26/02/2019 y a los resultados del segumiento realizado por la Oficina de Control interno, el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</si>
  <si>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Narrow"/>
        <family val="2"/>
      </rPr>
      <t xml:space="preserve">27/02/2019.  Actividad ejecutada
</t>
    </r>
    <r>
      <rPr>
        <sz val="11"/>
        <color indexed="8"/>
        <rFont val="Arial Narrow"/>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tecnicas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</si>
  <si>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t xml:space="preserve">27/02/2019.  Actividad ejecutada
</t>
    </r>
    <r>
      <rPr>
        <sz val="11"/>
        <color indexed="8"/>
        <rFont val="Arial Narrow"/>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tecnicas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</si>
  <si>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Narrow"/>
        <family val="2"/>
      </rPr>
      <t>27/02/2019.  Actividad ejecutada</t>
    </r>
    <r>
      <rPr>
        <sz val="11"/>
        <color indexed="8"/>
        <rFont val="Arial Narrow"/>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</si>
  <si>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t>27/02/2019.  Con base a la información suministrada por Comunicaciones, se cuenta con la ficha tecnica del indicador ""Desempeño del Plan de comunicaciones institucional" la cual cuenta con el reporte de octubre,noviembre y diciembre. Por lo anterior se da cierre a la acción de manera eficaz, toda vez que la acción fue ejecutada con fecha posterior a la programada.</t>
  </si>
  <si>
    <r>
      <rPr>
        <b/>
        <sz val="11"/>
        <color indexed="8"/>
        <rFont val="Arial Narrow"/>
        <family val="2"/>
      </rPr>
      <t>26/02/2019.  Actividad ejecutada</t>
    </r>
    <r>
      <rPr>
        <sz val="11"/>
        <color indexed="8"/>
        <rFont val="Arial Narrow"/>
        <family val="2"/>
      </rPr>
      <t xml:space="preserve">
Con base a la información suministrada por la Oficina de Planeación, se observó matriz de seguimiento no conformes consolidado, en la que se registra para el mes de octubre 74 fichas elabroradas,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</si>
  <si>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Narrow"/>
        <family val="2"/>
      </rPr>
      <t>26/02/2019.  Actividad ejecutada</t>
    </r>
    <r>
      <rPr>
        <sz val="11"/>
        <color indexed="8"/>
        <rFont val="Arial Narrow"/>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Narrow"/>
        <family val="2"/>
      </rPr>
      <t>Direccionamiento Estratégico</t>
    </r>
    <r>
      <rPr>
        <sz val="11"/>
        <color indexed="8"/>
        <rFont val="Arial Narrow"/>
        <family val="2"/>
      </rPr>
      <t xml:space="preserve">: 3
</t>
    </r>
    <r>
      <rPr>
        <b/>
        <sz val="11"/>
        <color indexed="8"/>
        <rFont val="Arial Narrow"/>
        <family val="2"/>
      </rPr>
      <t xml:space="preserve">Comunicación y Gestión con Grupos de Interés: </t>
    </r>
    <r>
      <rPr>
        <sz val="11"/>
        <color indexed="8"/>
        <rFont val="Arial Narrow"/>
        <family val="2"/>
      </rPr>
      <t xml:space="preserve">3
</t>
    </r>
    <r>
      <rPr>
        <b/>
        <sz val="11"/>
        <color indexed="8"/>
        <rFont val="Arial Narrow"/>
        <family val="2"/>
      </rPr>
      <t>Inteligencia de la Información</t>
    </r>
    <r>
      <rPr>
        <sz val="11"/>
        <color indexed="8"/>
        <rFont val="Arial Narrow"/>
        <family val="2"/>
      </rPr>
      <t xml:space="preserve">: </t>
    </r>
    <r>
      <rPr>
        <b/>
        <sz val="11"/>
        <color indexed="8"/>
        <rFont val="Arial Narrow"/>
        <family val="2"/>
      </rPr>
      <t>5</t>
    </r>
    <r>
      <rPr>
        <sz val="11"/>
        <color indexed="8"/>
        <rFont val="Arial Narrow"/>
        <family val="2"/>
      </rPr>
      <t xml:space="preserve">. 
</t>
    </r>
    <r>
      <rPr>
        <b/>
        <sz val="11"/>
        <color indexed="8"/>
        <rFont val="Arial Narrow"/>
        <family val="2"/>
      </rPr>
      <t>Gestión del Modelo de Atención</t>
    </r>
    <r>
      <rPr>
        <sz val="11"/>
        <color indexed="8"/>
        <rFont val="Arial Narrow"/>
        <family val="2"/>
      </rPr>
      <t xml:space="preserve">: 3. 
</t>
    </r>
    <r>
      <rPr>
        <b/>
        <sz val="11"/>
        <color indexed="8"/>
        <rFont val="Arial Narrow"/>
        <family val="2"/>
      </rPr>
      <t>Planificación del Ordenamiento Social de la Propiedad Rural:</t>
    </r>
    <r>
      <rPr>
        <sz val="11"/>
        <color indexed="8"/>
        <rFont val="Arial Narrow"/>
        <family val="2"/>
      </rPr>
      <t xml:space="preserve"> 5.  
</t>
    </r>
    <r>
      <rPr>
        <b/>
        <sz val="11"/>
        <color indexed="8"/>
        <rFont val="Arial Narrow"/>
        <family val="2"/>
      </rPr>
      <t>Seguridad Jurídica sobre la Titularidad de la Tierra y los Territorios</t>
    </r>
    <r>
      <rPr>
        <sz val="11"/>
        <color indexed="8"/>
        <rFont val="Arial Narrow"/>
        <family val="2"/>
      </rPr>
      <t xml:space="preserve">: 10. 
</t>
    </r>
    <r>
      <rPr>
        <b/>
        <sz val="11"/>
        <color indexed="8"/>
        <rFont val="Arial Narrow"/>
        <family val="2"/>
      </rPr>
      <t>Acceso a la Propiedad de la Tierra y los Territorios</t>
    </r>
    <r>
      <rPr>
        <sz val="11"/>
        <color indexed="8"/>
        <rFont val="Arial Narrow"/>
        <family val="2"/>
      </rPr>
      <t xml:space="preserve">: 14. 
</t>
    </r>
    <r>
      <rPr>
        <b/>
        <sz val="11"/>
        <color indexed="8"/>
        <rFont val="Arial Narrow"/>
        <family val="2"/>
      </rPr>
      <t>Administración de Tierras:</t>
    </r>
    <r>
      <rPr>
        <sz val="11"/>
        <color indexed="8"/>
        <rFont val="Arial Narrow"/>
        <family val="2"/>
      </rPr>
      <t xml:space="preserve"> 15.  
</t>
    </r>
    <r>
      <rPr>
        <b/>
        <sz val="11"/>
        <color indexed="8"/>
        <rFont val="Arial Narrow"/>
        <family val="2"/>
      </rPr>
      <t>Evaluación del impacto del Ordenamiento Social de la Propiedad Rural</t>
    </r>
    <r>
      <rPr>
        <sz val="11"/>
        <color indexed="8"/>
        <rFont val="Arial Narrow"/>
        <family val="2"/>
      </rPr>
      <t xml:space="preserve">: 0.
</t>
    </r>
    <r>
      <rPr>
        <b/>
        <sz val="11"/>
        <color indexed="8"/>
        <rFont val="Arial Narrow"/>
        <family val="2"/>
      </rPr>
      <t>Gestión de la información:</t>
    </r>
    <r>
      <rPr>
        <sz val="11"/>
        <color indexed="8"/>
        <rFont val="Arial Narrow"/>
        <family val="2"/>
      </rPr>
      <t xml:space="preserve"> 3. 
</t>
    </r>
    <r>
      <rPr>
        <b/>
        <sz val="11"/>
        <color indexed="8"/>
        <rFont val="Arial Narrow"/>
        <family val="2"/>
      </rPr>
      <t>Gestión del Talento Humano</t>
    </r>
    <r>
      <rPr>
        <sz val="11"/>
        <color indexed="8"/>
        <rFont val="Arial Narrow"/>
        <family val="2"/>
      </rPr>
      <t xml:space="preserve">: 6. 
</t>
    </r>
    <r>
      <rPr>
        <b/>
        <sz val="11"/>
        <color indexed="8"/>
        <rFont val="Arial Narrow"/>
        <family val="2"/>
      </rPr>
      <t>Apoyo Jurídico</t>
    </r>
    <r>
      <rPr>
        <sz val="11"/>
        <color indexed="8"/>
        <rFont val="Arial Narrow"/>
        <family val="2"/>
      </rPr>
      <t xml:space="preserve">: 4. 
</t>
    </r>
    <r>
      <rPr>
        <b/>
        <sz val="11"/>
        <color indexed="8"/>
        <rFont val="Arial Narrow"/>
        <family val="2"/>
      </rPr>
      <t>Adquisición de Bienes y Servicios:</t>
    </r>
    <r>
      <rPr>
        <sz val="11"/>
        <color indexed="8"/>
        <rFont val="Arial Narrow"/>
        <family val="2"/>
      </rPr>
      <t xml:space="preserve"> 7. 
</t>
    </r>
    <r>
      <rPr>
        <b/>
        <sz val="11"/>
        <color indexed="8"/>
        <rFont val="Arial Narrow"/>
        <family val="2"/>
      </rPr>
      <t>Administración de Bienes y Servicios</t>
    </r>
    <r>
      <rPr>
        <sz val="11"/>
        <color indexed="8"/>
        <rFont val="Arial Narrow"/>
        <family val="2"/>
      </rPr>
      <t xml:space="preserve">: 3
</t>
    </r>
    <r>
      <rPr>
        <b/>
        <sz val="11"/>
        <color indexed="8"/>
        <rFont val="Arial Narrow"/>
        <family val="2"/>
      </rPr>
      <t>Gestión Financiera</t>
    </r>
    <r>
      <rPr>
        <sz val="11"/>
        <color indexed="8"/>
        <rFont val="Arial Narrow"/>
        <family val="2"/>
      </rPr>
      <t xml:space="preserve">: 1.
</t>
    </r>
    <r>
      <rPr>
        <b/>
        <sz val="11"/>
        <color indexed="8"/>
        <rFont val="Arial Narrow"/>
        <family val="2"/>
      </rPr>
      <t>Seguimiento, Evaluación y Mejora</t>
    </r>
    <r>
      <rPr>
        <sz val="11"/>
        <color indexed="8"/>
        <rFont val="Arial Narrow"/>
        <family val="2"/>
      </rPr>
      <t xml:space="preserve">: 6. </t>
    </r>
  </si>
  <si>
    <r>
      <rPr>
        <b/>
        <sz val="11"/>
        <color indexed="8"/>
        <rFont val="Arial Narrow"/>
        <family val="2"/>
      </rPr>
      <t>26/02/2019.  Actividad ejecutada</t>
    </r>
    <r>
      <rPr>
        <sz val="11"/>
        <color indexed="8"/>
        <rFont val="Arial Narrow"/>
        <family val="2"/>
      </rPr>
      <t xml:space="preserve">
Con base a la información suministrada, se observaron los correos electrónicos mediante los cuales se realizaron campañas de socialización de "Política general de seguridad de la informacin, tratamiento y protección de datos personales" y " Lineamientos de seguridad de la información, tratamiento y protección de datos personales". Por lo anterior se da cumplimiento a la acción establecida de realizar dos campañas de sociialización</t>
    </r>
  </si>
  <si>
    <r>
      <rPr>
        <b/>
        <sz val="11"/>
        <color indexed="8"/>
        <rFont val="Arial Narrow"/>
        <family val="2"/>
      </rPr>
      <t xml:space="preserve">26/02/2019.  Actividad ejecutada
</t>
    </r>
    <r>
      <rPr>
        <sz val="11"/>
        <color indexed="8"/>
        <rFont val="Arial Narrow"/>
        <family val="2"/>
      </rPr>
      <t>Con base a la información suministrada por Secretaría General, se observó el segundo informe de implementación de la estrategia de PQRSD con corte a diciembre 2018.</t>
    </r>
  </si>
  <si>
    <r>
      <rPr>
        <b/>
        <sz val="11"/>
        <color indexed="8"/>
        <rFont val="Arial Narrow"/>
        <family val="2"/>
      </rPr>
      <t>26/02/2019.  Actividad ejecutada</t>
    </r>
    <r>
      <rPr>
        <sz val="11"/>
        <color indexed="8"/>
        <rFont val="Arial Narrow"/>
        <family val="2"/>
      </rPr>
      <t xml:space="preserve">
Se observó la elaboración y publicación del Instructivo ADQBS-I-003 Lineamientos para la formulación de la ficha tecnica del proceso de bienes y servicios del la Agencia Nacional de Tierras </t>
    </r>
  </si>
  <si>
    <r>
      <t xml:space="preserve">26/02/2019.  Actividad ejecutada
</t>
    </r>
    <r>
      <rPr>
        <sz val="11"/>
        <color indexed="8"/>
        <rFont val="Arial Narrow"/>
        <family val="2"/>
      </rPr>
      <t>Se observó correo electrónico del 23/10/2018 de Secretaría General, en el que se presenta la razón por la que se solicitó la eliminación del riesgo de Adquisición de bienes y servicios.</t>
    </r>
    <r>
      <rPr>
        <b/>
        <sz val="11"/>
        <color indexed="8"/>
        <rFont val="Arial Narrow"/>
        <family val="2"/>
      </rPr>
      <t xml:space="preserve">
</t>
    </r>
  </si>
  <si>
    <t>Actividad ejecutada con corte al I Trimestre del 2018</t>
  </si>
  <si>
    <t>Actividad ejecutada con corte al III Trimestre del 2018.</t>
  </si>
  <si>
    <r>
      <rPr>
        <b/>
        <sz val="11"/>
        <rFont val="Arial Narrow"/>
        <family val="2"/>
      </rPr>
      <t>26/02/2019.   Actividad modificada e incumplida</t>
    </r>
    <r>
      <rPr>
        <sz val="11"/>
        <rFont val="Arial Narrow"/>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</si>
  <si>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color indexed="8"/>
        <rFont val="Arial Narrow"/>
        <family val="2"/>
      </rPr>
      <t>22/02/2019.   Actividad incumplida</t>
    </r>
    <r>
      <rPr>
        <sz val="11"/>
        <color indexed="8"/>
        <rFont val="Arial Narrow"/>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</si>
  <si>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Narrow"/>
        <family val="2"/>
      </rPr>
      <t>26/02/2019.   Actividad incumplida</t>
    </r>
    <r>
      <rPr>
        <sz val="11"/>
        <color indexed="8"/>
        <rFont val="Arial Narrow"/>
        <family val="2"/>
      </rPr>
      <t xml:space="preserve">
Con base a la información suministrada por la Secretaríia General, esta acción no fue ejecutada.</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</si>
  <si>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</si>
  <si>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</si>
  <si>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</si>
  <si>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rPr>
        <b/>
        <sz val="11"/>
        <color indexed="8"/>
        <rFont val="Arial Narrow"/>
        <family val="2"/>
      </rPr>
      <t>25/02/2019.   Actividad incumplida</t>
    </r>
    <r>
      <rPr>
        <sz val="11"/>
        <color indexed="8"/>
        <rFont val="Arial Narrow"/>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</si>
  <si>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</si>
  <si>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</si>
  <si>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soprte suministrado que de los 370 procesos registrados únicamente 25 cuentan con la provisión contable registrada.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</si>
  <si>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</si>
  <si>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obstabte,  la Oficina de Control Interno no realiza el cierre de la misma, toda vez, que se evidenció reincidencia de la desviación asociada a la acción evaluada. Cabe anotar, que la acción evaluada presentó incumplimiento en los tiempos establecidos para su cierre (30/06/2018).</t>
    </r>
  </si>
  <si>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</si>
  <si>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</si>
  <si>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</si>
  <si>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</si>
  <si>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acción".Por lo anterior, para el presente seguimiento la Oficina de Planeación no remitió los soportes correspondientes al cumplimiento de la acción.
</t>
  </si>
  <si>
    <r>
      <rPr>
        <b/>
        <sz val="11"/>
        <color indexed="8"/>
        <rFont val="Arial Narrow"/>
        <family val="2"/>
      </rPr>
      <t>25/04/2019.  Actividad incumplida</t>
    </r>
    <r>
      <rPr>
        <sz val="11"/>
        <color indexed="8"/>
        <rFont val="Arial Narrow"/>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solicitides de emisión de viabilidades jurídicas. Por lo anterior, la actividad presentó incumplimiento.</t>
    </r>
  </si>
  <si>
    <r>
      <rPr>
        <b/>
        <sz val="11"/>
        <color indexed="8"/>
        <rFont val="Arial Narrow"/>
        <family val="2"/>
      </rPr>
      <t>29/04/2019.  Actividad incumplida</t>
    </r>
    <r>
      <rPr>
        <sz val="11"/>
        <color indexed="8"/>
        <rFont val="Arial Narrow"/>
        <family val="2"/>
      </rPr>
      <t xml:space="preserve">
La dependencia no presentó avances de esta actividad</t>
    </r>
  </si>
  <si>
    <r>
      <rPr>
        <b/>
        <sz val="11"/>
        <color indexed="8"/>
        <rFont val="Arial Narrow"/>
        <family val="2"/>
      </rPr>
      <t xml:space="preserve">25/04/2019.  Actividad incumplida
</t>
    </r>
    <r>
      <rPr>
        <sz val="11"/>
        <color indexed="8"/>
        <rFont val="Arial Narrow"/>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</si>
  <si>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(15/06/2018).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</si>
  <si>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(30/04/2018).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</si>
  <si>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(30/06/2018).</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</si>
  <si>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elaboración y cargue de las fichas tecnicas.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</si>
  <si>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verificación de las fichas tecnicas.  Sin embargo, atendiendo la acción establecida, esta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</si>
  <si>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a la informacón reportada por la Dependencia, esta ha realizado actividades encaminadas al cumplimiento de la actividad. Si embargo la acción presenta incumplimiento, debido a que los soportes allegados no responden a las actividades de seguimiento semanalesy generaciòn de reportes, tal como dicha acciòn fue establecida</t>
    </r>
  </si>
  <si>
    <t>Actividad ejecutada con corte al IV Trimestre del 2018.</t>
  </si>
  <si>
    <r>
      <rPr>
        <b/>
        <sz val="11"/>
        <color indexed="8"/>
        <rFont val="Arial Narrow"/>
        <family val="2"/>
      </rPr>
      <t>25/07/2019.  Actividad cumplida</t>
    </r>
    <r>
      <rPr>
        <sz val="11"/>
        <color indexed="8"/>
        <rFont val="Arial Narrow"/>
        <family val="2"/>
      </rPr>
      <t xml:space="preserve">                              Se observó de acuerdo a los soportes allegados por la dependencia, el reporte del sistema eKogui En el que se observa el registro de la provisión contable.</t>
    </r>
  </si>
  <si>
    <r>
      <rPr>
        <b/>
        <sz val="11"/>
        <color indexed="8"/>
        <rFont val="Arial Narrow"/>
        <family val="2"/>
      </rPr>
      <t>25/07/2019.  Actividad cumplida</t>
    </r>
    <r>
      <rPr>
        <sz val="11"/>
        <color indexed="8"/>
        <rFont val="Arial Narrow"/>
        <family val="2"/>
      </rPr>
      <t xml:space="preserve">                             Con base en los soportes allegados por la dependencia, se observó reporte del sistema eKogui En el que se observa el registro de la calificación del riesgo.</t>
    </r>
  </si>
  <si>
    <r>
      <rPr>
        <b/>
        <sz val="11"/>
        <color indexed="8"/>
        <rFont val="Arial Narrow"/>
        <family val="2"/>
      </rPr>
      <t>25/07/2019.  Actividad cumplida</t>
    </r>
    <r>
      <rPr>
        <sz val="11"/>
        <color indexed="8"/>
        <rFont val="Arial Narrow"/>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</si>
  <si>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Narrow"/>
        <family val="2"/>
      </rPr>
      <t xml:space="preserve">25/07/2019.  Actividad cumplida                                 </t>
    </r>
    <r>
      <rPr>
        <sz val="11"/>
        <color indexed="8"/>
        <rFont val="Arial Narrow"/>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</si>
  <si>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t>Observaciones a los avances de gestión y/o cumplimiento reportados
Oficina de Control Interno
II Trimestre 2019</t>
  </si>
  <si>
    <t>Reporte de la gestión y/o cumplimiento de las acciones de mejora continua 
Dependencia Responsable de Ejecución
II Trimestre 2019</t>
  </si>
  <si>
    <r>
      <rPr>
        <b/>
        <sz val="11"/>
        <rFont val="Arial Narrow"/>
        <family val="2"/>
      </rPr>
      <t xml:space="preserve">23/07/2019.  Actividad incumplida </t>
    </r>
    <r>
      <rPr>
        <sz val="11"/>
        <rFont val="Arial Narrow"/>
        <family val="2"/>
      </rPr>
      <t xml:space="preserve">                            La dependencia no reporta avances</t>
    </r>
  </si>
  <si>
    <r>
      <rPr>
        <b/>
        <sz val="11"/>
        <color indexed="8"/>
        <rFont val="Arial Narrow"/>
        <family val="2"/>
      </rPr>
      <t>23/07/2019.  Actividad incumplida.</t>
    </r>
    <r>
      <rPr>
        <sz val="11"/>
        <color indexed="8"/>
        <rFont val="Arial Narrow"/>
        <family val="2"/>
      </rPr>
      <t xml:space="preserve"> 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</si>
  <si>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</si>
  <si>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 xml:space="preserve">                        Con base en el reporte del sistema eKogui allegado por la Oficina Juridica, se observó el registro de  22 conciliaciones, de los cuales, 15 se encuentran en etapa de solicitud, 3 en otras etapas y a las 4 restantes no registran información, por lo cual no se cumple con el 100% de la actividad.</t>
    </r>
  </si>
  <si>
    <r>
      <rPr>
        <b/>
        <sz val="11"/>
        <color indexed="8"/>
        <rFont val="Arial Narrow"/>
        <family val="2"/>
      </rPr>
      <t>25/07/2019.  Actividad incumplida</t>
    </r>
    <r>
      <rPr>
        <sz val="11"/>
        <color indexed="8"/>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</si>
  <si>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indexed="8"/>
        <rFont val="Arial Narrow"/>
        <family val="2"/>
      </rPr>
      <t xml:space="preserve">25/07/2019.  Actividad incumplida                            </t>
    </r>
    <r>
      <rPr>
        <sz val="11"/>
        <color indexed="8"/>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</si>
  <si>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</si>
  <si>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</si>
  <si>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</si>
  <si>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Narrow"/>
        <family val="2"/>
      </rPr>
      <t>23/07/2019.  Actividad incumplida.</t>
    </r>
    <r>
      <rPr>
        <sz val="11"/>
        <color indexed="8"/>
        <rFont val="Arial Narrow"/>
        <family val="2"/>
      </rPr>
      <t xml:space="preserve"> Con base en los avances presentados por la dependencia, Se observo que esta se mantiene incumplida, toda vez que la solicitud de modificación al mapa de riesgos no ha sido efectiva. </t>
    </r>
  </si>
  <si>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</si>
  <si>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</si>
  <si>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</si>
  <si>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</si>
  <si>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</si>
  <si>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</si>
  <si>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r>
      <t xml:space="preserve">31/10/2019.  Actividad incumplida
</t>
    </r>
    <r>
      <rPr>
        <sz val="11"/>
        <color theme="1"/>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</si>
  <si>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</si>
  <si>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31/10/2019.  Actividad incumplida
</t>
    </r>
    <r>
      <rPr>
        <sz val="11"/>
        <color theme="1"/>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</si>
  <si>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t xml:space="preserve">31/10/2019.  Actividad Incumplida
</t>
    </r>
    <r>
      <rPr>
        <sz val="11"/>
        <color theme="1"/>
        <rFont val="Arial Narrow"/>
        <family val="2"/>
      </rPr>
      <t>Se reitera la necesidad de adelantar la acciones que conlleven al cierre inmediato de la actividad formulada. Se sugiere disponer de las evidencias correspondientes.</t>
    </r>
  </si>
  <si>
    <r>
      <t xml:space="preserve">31/10/2019.  Actividad incumplida
</t>
    </r>
    <r>
      <rPr>
        <sz val="11"/>
        <color theme="1"/>
        <rFont val="Arial Narrow"/>
        <family val="2"/>
      </rPr>
      <t>Se obserrvó avance de algunas acciones pero no se termina la acción.</t>
    </r>
  </si>
  <si>
    <r>
      <t xml:space="preserve">31/10/2019.  Actividad Incumplida   
</t>
    </r>
    <r>
      <rPr>
        <sz val="11"/>
        <rFont val="Arial Narrow"/>
        <family val="2"/>
      </rPr>
      <t xml:space="preserve">Se obserrvó avance de algunas acciones pero no se termina la acción.
</t>
    </r>
    <r>
      <rPr>
        <b/>
        <sz val="11"/>
        <rFont val="Arial Narrow"/>
        <family val="2"/>
      </rPr>
      <t xml:space="preserve"> </t>
    </r>
  </si>
  <si>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</si>
  <si>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</si>
  <si>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</si>
  <si>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r>
      <rPr>
        <b/>
        <sz val="11"/>
        <color indexed="8"/>
        <rFont val="Arial Narrow"/>
        <family val="2"/>
      </rPr>
      <t xml:space="preserve">30/12/2019.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</si>
  <si>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t xml:space="preserve">30/11/2019.  No se ha realizado aún la suscripción del contrato, por lo que no se cuenta con el cronograma de mantenimientos que permitan dar cierre a la acción. </t>
  </si>
  <si>
    <r>
      <t xml:space="preserve">30/12/2019.  Actividad incumplida.  </t>
    </r>
    <r>
      <rPr>
        <sz val="11"/>
        <color theme="1"/>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</si>
  <si>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Narrow"/>
        <family val="2"/>
      </rPr>
      <t xml:space="preserve"> Se reitera la necesidad de adelantar la acciones que conlleven al cierre inmediato de la actividad formulada. Se sugiere disponer de las evidencias correspondientes</t>
    </r>
  </si>
  <si>
    <r>
      <rPr>
        <b/>
        <sz val="11"/>
        <rFont val="Arial Narrow"/>
        <family val="2"/>
      </rPr>
      <t xml:space="preserve">30/12/2019.  Actividad incumplida </t>
    </r>
    <r>
      <rPr>
        <sz val="11"/>
        <rFont val="Arial Narrow"/>
        <family val="2"/>
      </rPr>
      <t xml:space="preserve">                            La dependencia no reporta avances.  Adelantar la acciones que conlleven al cierre inmediato de la actividad formulada. Se sugiere disponer de las evidencias correspondientes</t>
    </r>
  </si>
  <si>
    <r>
      <rPr>
        <b/>
        <sz val="11"/>
        <color indexed="8"/>
        <rFont val="Arial Narrow"/>
        <family val="2"/>
      </rPr>
      <t>30/12/2019.  Actividad incumplida.</t>
    </r>
    <r>
      <rPr>
        <sz val="11"/>
        <color indexed="8"/>
        <rFont val="Arial Narrow"/>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</si>
  <si>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</si>
  <si>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</si>
  <si>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</si>
  <si>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</si>
  <si>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Narrow"/>
        <family val="2"/>
      </rPr>
      <t>Informes entregados: Primer informe</t>
    </r>
    <r>
      <rPr>
        <sz val="11"/>
        <rFont val="Arial Narrow"/>
        <family val="2"/>
      </rPr>
      <t xml:space="preserve"> 28/06/2017 cronograma de actividades, </t>
    </r>
    <r>
      <rPr>
        <b/>
        <sz val="11"/>
        <rFont val="Arial Narrow"/>
        <family val="2"/>
      </rPr>
      <t xml:space="preserve">Segundo Informe </t>
    </r>
    <r>
      <rPr>
        <sz val="11"/>
        <rFont val="Arial Narrow"/>
        <family val="2"/>
      </rPr>
      <t xml:space="preserve"> 28/06/2017 estrategia integral de comunicaciones, </t>
    </r>
    <r>
      <rPr>
        <b/>
        <sz val="11"/>
        <rFont val="Arial Narrow"/>
        <family val="2"/>
      </rPr>
      <t xml:space="preserve">Tercer Informe </t>
    </r>
    <r>
      <rPr>
        <sz val="11"/>
        <rFont val="Arial Narrow"/>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Narrow"/>
        <family val="2"/>
      </rPr>
      <t xml:space="preserve">Cuarto Informe </t>
    </r>
    <r>
      <rPr>
        <sz val="11"/>
        <rFont val="Arial Narrow"/>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</si>
  <si>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t>Reporte de la gestión y/o cumplimiento de las acciones de mejora continua 
Dependencia Responsable de Ejecución
II Trimestre 2020</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</si>
  <si>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</si>
  <si>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</si>
  <si>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r>
      <rPr>
        <b/>
        <sz val="11"/>
        <color theme="1"/>
        <rFont val="Arial Narrow"/>
        <family val="2"/>
      </rPr>
      <t xml:space="preserve">27/07/2020.  Actividad Incumplida.  </t>
    </r>
    <r>
      <rPr>
        <sz val="11"/>
        <color theme="1"/>
        <rFont val="Arial Narrow"/>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Narrow"/>
        <family val="2"/>
      </rPr>
      <t xml:space="preserve">
23/07/2020.</t>
    </r>
    <r>
      <rPr>
        <sz val="11"/>
        <color theme="1"/>
        <rFont val="Arial Narrow"/>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</si>
  <si>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Narrow"/>
        <family val="2"/>
      </rPr>
      <t xml:space="preserve">27/07/2020. Solicitud de Eventualidad.  </t>
    </r>
    <r>
      <rPr>
        <sz val="11"/>
        <color theme="1"/>
        <rFont val="Arial Narrow"/>
        <family val="2"/>
      </rPr>
      <t xml:space="preserve">La Oficina Jurídica en el periodo de observaciones allegó, mediante correo electrónico del 24/07/2020, memorando 20201030153113 en el cual solicitan la modificación de la acción de mejora.
</t>
    </r>
    <r>
      <rPr>
        <b/>
        <sz val="11"/>
        <color theme="1"/>
        <rFont val="Arial Narrow"/>
        <family val="2"/>
      </rPr>
      <t xml:space="preserve">23/07/2020. </t>
    </r>
    <r>
      <rPr>
        <sz val="11"/>
        <color theme="1"/>
        <rFont val="Arial Narrow"/>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</si>
  <si>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Narrow"/>
        <family val="2"/>
      </rPr>
      <t xml:space="preserve">23/07/2020. </t>
    </r>
    <r>
      <rPr>
        <sz val="11"/>
        <color theme="1"/>
        <rFont val="Arial Narrow"/>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</si>
  <si>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color theme="1"/>
        <rFont val="Arial Narrow"/>
        <family val="2"/>
      </rPr>
      <t xml:space="preserve">23/07/2020. </t>
    </r>
    <r>
      <rPr>
        <sz val="11"/>
        <color theme="1"/>
        <rFont val="Arial Narrow"/>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</si>
  <si>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</si>
  <si>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Se suministró correo electrónico del 01/07/2020, a través del cual el encargado del archivo de la Oficina jurídica informó que, "</t>
    </r>
    <r>
      <rPr>
        <i/>
        <sz val="11"/>
        <color theme="1"/>
        <rFont val="Arial Narrow"/>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Narrow"/>
        <family val="2"/>
      </rPr>
      <t>.
La efectividad de la acción de mejora se realizará en el marco del informe de seguimiento a la actividad litigiosa de la Agencia.</t>
    </r>
  </si>
  <si>
    <t>Reporte de la gestión y/o cumplimiento de las acciones de mejora continua 
Dependencia Responsable de Ejecución
III Trimestre 2020</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</si>
  <si>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</si>
  <si>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</si>
  <si>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</si>
  <si>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r>
      <rPr>
        <b/>
        <sz val="11"/>
        <color theme="1"/>
        <rFont val="Arial Narrow"/>
        <family val="2"/>
      </rPr>
      <t xml:space="preserve">28/10/2020. </t>
    </r>
    <r>
      <rPr>
        <sz val="11"/>
        <color theme="1"/>
        <rFont val="Arial Narrow"/>
        <family val="2"/>
      </rPr>
      <t xml:space="preserve"> Se observa cumplida la accion propuesta </t>
    </r>
  </si>
  <si>
    <r>
      <rPr>
        <b/>
        <sz val="11"/>
        <color theme="1"/>
        <rFont val="Arial Narrow"/>
        <family val="2"/>
      </rPr>
      <t xml:space="preserve">28/10/2020.  </t>
    </r>
    <r>
      <rPr>
        <sz val="11"/>
        <color theme="1"/>
        <rFont val="Arial Narrow"/>
        <family val="2"/>
      </rPr>
      <t>Esta accion fue modificada con autorizacion del comité institucional de control interno, luego de lo cual la accion quedo en reuniones quincenales, se encuentra en terminos y con ejecucion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</si>
  <si>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t>Por ser un servicio adquirido, no se realizó cronograma de mantenimiento, los equipos fueron entregados a la empresa de calibración y mantenimiento y así mismo fueron entregados por la misma después de tres días; tiempo requerido para realizar el servicio.</t>
  </si>
  <si>
    <r>
      <rPr>
        <b/>
        <sz val="11"/>
        <color theme="1"/>
        <rFont val="Arial Narrow"/>
        <family val="2"/>
      </rPr>
      <t xml:space="preserve">28/10/2020.  </t>
    </r>
    <r>
      <rPr>
        <sz val="11"/>
        <color theme="1"/>
        <rFont val="Arial Narrow"/>
        <family val="2"/>
      </rPr>
      <t xml:space="preserve">El incumplimiento de la accion, no corresponde a la prevision que se pretende a traves de la accion de mejora </t>
    </r>
  </si>
  <si>
    <r>
      <rPr>
        <b/>
        <sz val="11"/>
        <color theme="1"/>
        <rFont val="Arial Narrow"/>
        <family val="2"/>
      </rPr>
      <t xml:space="preserve">28/10/2020. </t>
    </r>
    <r>
      <rPr>
        <sz val="11"/>
        <color theme="1"/>
        <rFont val="Arial Narrow"/>
        <family val="2"/>
      </rPr>
      <t xml:space="preserve"> Se evidencia avance aunque aun faltan piezas pocesales.</t>
    </r>
  </si>
  <si>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</si>
  <si>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</si>
  <si>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r>
      <rPr>
        <b/>
        <sz val="11"/>
        <rFont val="Arial Narrow"/>
        <family val="2"/>
      </rPr>
      <t xml:space="preserve">28/10/2020.  </t>
    </r>
    <r>
      <rPr>
        <sz val="11"/>
        <rFont val="Arial Narrow"/>
        <family val="2"/>
      </rPr>
      <t>Se evidencia cumplimiento de la accion prevista</t>
    </r>
  </si>
  <si>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</si>
  <si>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tecnologico como de gestión documental. </t>
  </si>
  <si>
    <t>Se realiza la solicitud de acompañamiento y revisión a la Oficina de Planeación, se proyecta mesa de trabajo para el mes de octubre.</t>
  </si>
  <si>
    <t xml:space="preserve">El equipo de Gestión Documental se reunió el día 10 de agosto Coordinardora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</si>
  <si>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</si>
  <si>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Teniendo en cuenta las observaciones planteadas por la oficina de control interno, en las proximas visitas a las dependencias se generaran compromisos y no se realizarán modificaciones al formato de acta.</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</si>
  <si>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</si>
  <si>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Documento con la guia y estructuración del repositorio ya esta creado. Actividad al 100%</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</si>
  <si>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</si>
  <si>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</si>
  <si>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Activiadad al 100%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</si>
  <si>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</si>
  <si>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</si>
  <si>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Durante el año en vigencia se ha diligenciado en la plataforma, la información Cualitativa y Cuantitativa, asó como los soprtes respectivos a nivel departamental y municipal para cada mes de reporte conforme a la periodicidad de los indicadores respectivos</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</si>
  <si>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</si>
  <si>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</si>
  <si>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</si>
  <si>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 Bajo memorando No.20204100151333 de fecha 23 de julio de 2020 , la Subdirección de Acceso a Tirras en Zonas Focalizdas , Solicito ante la Oficina Juridica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recibdo respuesta. "</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</si>
  <si>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recibio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requermientos por parte de la Subdirección de Zonas Focalizadas, se anexa correo electronico del 2 de septiembre de 2020 como soporte PMI donde se remite plan de trabajo , Requerimientos y soportes de actividades realizadas y correo electrónico con listado de requerimiento del día 3 de septiembre de 2020 . Elaboración del Plan de trabajo "</t>
  </si>
  <si>
    <r>
      <rPr>
        <b/>
        <sz val="11"/>
        <color theme="1"/>
        <rFont val="Arial Narrow"/>
        <family val="2"/>
      </rPr>
      <t xml:space="preserve">28/10/2020. </t>
    </r>
    <r>
      <rPr>
        <sz val="11"/>
        <color theme="1"/>
        <rFont val="Arial Narrow"/>
        <family val="2"/>
      </rPr>
      <t xml:space="preserve"> En términos.</t>
    </r>
  </si>
  <si>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</si>
  <si>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</si>
  <si>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</si>
  <si>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</si>
  <si>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</si>
  <si>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</si>
  <si>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</si>
  <si>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Reporte de la gestión y/o cumplimiento de las acciones de mejora continua 
Dependencia Responsable de Ejecución
IV Trimestre 2020</t>
  </si>
  <si>
    <r>
      <rPr>
        <b/>
        <sz val="11"/>
        <color theme="1"/>
        <rFont val="Arial Narrow"/>
        <family val="2"/>
      </rPr>
      <t>29/01/2021.</t>
    </r>
    <r>
      <rPr>
        <sz val="11"/>
        <color theme="1"/>
        <rFont val="Arial Narrow"/>
        <family val="2"/>
      </rPr>
      <t xml:space="preserve">  La Oficina Jurídica allegó correo electrónico 25/01/2021, sin embargo, este no contenia avances de gestión y evidencias relacionadas con la acción.  No obstante, a partir de la comunicación telefonica sostenida el 29/01/2021 con el enlace establecido, se allegó mediante correo eletrónico 10 actas, las cuales dado a la premura del tiempo en que fueron suministradas, seran objeto de valoración en la próxima evaluación a realizarse en abril del 2021. </t>
    </r>
  </si>
  <si>
    <t>Actividad ejecutada con corte al III Trimestre del 2020.</t>
  </si>
  <si>
    <r>
      <rPr>
        <b/>
        <sz val="11"/>
        <color theme="1"/>
        <rFont val="Arial Narrow"/>
        <family val="2"/>
      </rPr>
      <t xml:space="preserve">19/01/2021. </t>
    </r>
    <r>
      <rPr>
        <sz val="11"/>
        <color theme="1"/>
        <rFont val="Arial Narrow"/>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</si>
  <si>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</si>
  <si>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</si>
  <si>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r>
      <rPr>
        <b/>
        <sz val="11"/>
        <color theme="1"/>
        <rFont val="Arial Narrow"/>
        <family val="2"/>
      </rPr>
      <t xml:space="preserve">29/01/2021. </t>
    </r>
    <r>
      <rPr>
        <sz val="11"/>
        <color theme="1"/>
        <rFont val="Arial Narrow"/>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</si>
  <si>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</si>
  <si>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</si>
  <si>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</si>
  <si>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</si>
  <si>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</si>
  <si>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</si>
  <si>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</si>
  <si>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</si>
  <si>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</si>
  <si>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</si>
  <si>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</si>
  <si>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</si>
  <si>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</si>
  <si>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r>
      <rPr>
        <b/>
        <sz val="11"/>
        <color theme="1"/>
        <rFont val="Arial Narrow"/>
        <family val="2"/>
      </rPr>
      <t xml:space="preserve">19/01/2021. </t>
    </r>
    <r>
      <rPr>
        <sz val="11"/>
        <color theme="1"/>
        <rFont val="Arial Narrow"/>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</si>
  <si>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t>Se actualizó la documentación en el repositorio de arquitectura empresarial</t>
  </si>
  <si>
    <t>Se designaron los profesionales del equipo de arquitectura quienes serán los responsables de la gestión de la información según el dominio que se le asignó</t>
  </si>
  <si>
    <t>Se creó Rruta para repositorio de arquitectura empresarial</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</si>
  <si>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</si>
  <si>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</si>
  <si>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Durante el año en vigencia se ha continuado diligenciando en la plataforma, la información Cualitativa y Cuantitativa, asó como los soprtes respectivos a nivel departamental y municipal para cada mes de reporte. Se recomineda a la Oficina de Control Interno dar por culminado esta actividad</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</si>
  <si>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extemporanea que historicamne la plataforma pernite, dalo la coyuntura contractual de las entidades y preparación de  la información para cierre de vigencia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</si>
  <si>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convacatoria que se llevo acabo. Por lo anterior la Subdirección de Zonas Focalizadas , remitio bajo memorando No. 20204100317093, la respuesta dada por la Oficina  Asesora Jurídica y a su vez  solicito el ceirre del hallazgo.</t>
  </si>
  <si>
    <t>La Subdireccion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informanos el procedimiento para el cierre del hallazgo toda vez que ya se cumplio con lo establecido en el PMI.</t>
  </si>
  <si>
    <t>AMI-141</t>
  </si>
  <si>
    <t>AMI-142</t>
  </si>
  <si>
    <t>AMI-143</t>
  </si>
  <si>
    <t>AMI-144</t>
  </si>
  <si>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Narrow"/>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Narrow"/>
        <family val="2"/>
      </rPr>
      <t xml:space="preserve">". 
</t>
    </r>
    <r>
      <rPr>
        <sz val="11"/>
        <color indexed="8"/>
        <rFont val="Arial Narrow"/>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</si>
  <si>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Narrow"/>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</si>
  <si>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rFont val="Arial Narrow"/>
        <family val="2"/>
      </rPr>
      <t xml:space="preserve">28/10/2020. </t>
    </r>
    <r>
      <rPr>
        <sz val="11"/>
        <rFont val="Arial Narrow"/>
        <family val="2"/>
      </rPr>
      <t xml:space="preserve"> La accion se encuentra en desarrollo </t>
    </r>
  </si>
  <si>
    <r>
      <rPr>
        <b/>
        <sz val="11"/>
        <rFont val="Arial Narrow"/>
        <family val="2"/>
      </rPr>
      <t xml:space="preserve">19/01/2021. </t>
    </r>
    <r>
      <rPr>
        <sz val="11"/>
        <rFont val="Arial Narrow"/>
        <family val="2"/>
      </rPr>
      <t xml:space="preserve"> Se allego el documento "Muestra PQRSD I Semestre 2019 Corregida Sub Tierras de la Nación", a través del cual en la columna AA se evidenció el seguimiento a la muestra objeto de análisis.</t>
    </r>
  </si>
  <si>
    <r>
      <rPr>
        <b/>
        <sz val="11"/>
        <rFont val="Arial Narrow"/>
        <family val="2"/>
      </rPr>
      <t xml:space="preserve">19/01/2021.  </t>
    </r>
    <r>
      <rPr>
        <sz val="11"/>
        <rFont val="Arial Narrow"/>
        <family val="2"/>
      </rPr>
      <t>Se allegó fotografía de agenda llevada a acaben el marco del cronograma de capacitación del Sistema Orfeo.</t>
    </r>
  </si>
  <si>
    <r>
      <rPr>
        <b/>
        <sz val="11"/>
        <rFont val="Arial Narrow"/>
        <family val="2"/>
      </rPr>
      <t xml:space="preserve">19/01/2021.  </t>
    </r>
    <r>
      <rPr>
        <sz val="11"/>
        <rFont val="Arial Narrow"/>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Narrow"/>
        <family val="2"/>
      </rPr>
      <t>http://intranet.agenciadetierras.gov.co/wp-content/uploads/2020/12/GEMA-FT-001-PQSRD-Y-FELICITACIONES-FILTRADAS-Y-VIABILIZADAS-Versi%C3%B3n-2-.pdf</t>
    </r>
  </si>
  <si>
    <r>
      <rPr>
        <b/>
        <sz val="11"/>
        <rFont val="Arial Narrow"/>
        <family val="2"/>
      </rPr>
      <t xml:space="preserve">28/10/2020.  </t>
    </r>
    <r>
      <rPr>
        <sz val="11"/>
        <rFont val="Arial Narrow"/>
        <family val="2"/>
      </rPr>
      <t xml:space="preserve">No se evidencia la realizacion del seguimiento trimestral, obedece a que el proceso se encuentra por cumplimiento de otros planes de mejoramiento en construccion de la actualización de diferentes documentos que los rigen y estos planes tienen plazos mas amplios que el aqui definido. se proyecta que para el siguiente seguimiento ya se encuentre cumplida la accion. </t>
    </r>
  </si>
  <si>
    <r>
      <rPr>
        <b/>
        <sz val="11"/>
        <rFont val="Arial Narrow"/>
        <family val="2"/>
      </rPr>
      <t xml:space="preserve">19/01/2021.  </t>
    </r>
    <r>
      <rPr>
        <sz val="11"/>
        <rFont val="Arial Narrow"/>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</si>
  <si>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Narrow"/>
        <family val="2"/>
      </rPr>
      <t xml:space="preserve">28/10/2020. </t>
    </r>
    <r>
      <rPr>
        <sz val="11"/>
        <rFont val="Arial Narrow"/>
        <family val="2"/>
      </rPr>
      <t xml:space="preserve"> La dependencia se encuentra en fase preparatoria para el desarrollo de la accion</t>
    </r>
  </si>
  <si>
    <r>
      <rPr>
        <b/>
        <sz val="11"/>
        <rFont val="Arial Narrow"/>
        <family val="2"/>
      </rPr>
      <t xml:space="preserve">19/01/2021.  </t>
    </r>
    <r>
      <rPr>
        <sz val="11"/>
        <rFont val="Arial Narrow"/>
        <family val="2"/>
      </rPr>
      <t>Se observó el Acta No. 10 del 03/11/2020 del Comité Institucional de Gestión y Desempeño, mediante la cual se presentó y aprobó el cuadro de clasificación documental.</t>
    </r>
  </si>
  <si>
    <r>
      <rPr>
        <b/>
        <sz val="11"/>
        <rFont val="Arial Narrow"/>
        <family val="2"/>
      </rPr>
      <t>No Conformidad No. 6</t>
    </r>
    <r>
      <rPr>
        <sz val="11"/>
        <rFont val="Arial Narrow"/>
        <family val="2"/>
      </rPr>
      <t>: Incumplimiento en la publicación del Programa de Gestión Documental – PGD de la Agencia.</t>
    </r>
  </si>
  <si>
    <r>
      <rPr>
        <b/>
        <sz val="11"/>
        <rFont val="Arial Narrow"/>
        <family val="2"/>
      </rPr>
      <t xml:space="preserve">19/01/2021. </t>
    </r>
    <r>
      <rPr>
        <sz val="11"/>
        <rFont val="Arial Narrow"/>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</si>
  <si>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rPr>
        <b/>
        <sz val="11"/>
        <rFont val="Arial Narrow"/>
        <family val="2"/>
      </rPr>
      <t xml:space="preserve">28/10/2020. </t>
    </r>
    <r>
      <rPr>
        <sz val="11"/>
        <rFont val="Arial Narrow"/>
        <family val="2"/>
      </rPr>
      <t xml:space="preserve"> La accion se encuentra en desarrollo, revisadas las actas aportadas, en ellas no se encuentra el cronograma y plan de trabajo definido como evidencia. Este plan se relaciona con lo definido en el plan de mejoramiento archivistico y teniendo en cuenta que esas definiciones no se pueden desconocer, establecer el cronograma aca previsto depende de lo que se defina en ese proceso. </t>
    </r>
  </si>
  <si>
    <r>
      <rPr>
        <b/>
        <sz val="11"/>
        <rFont val="Arial Narrow"/>
        <family val="2"/>
      </rPr>
      <t xml:space="preserve">19/01/2021. </t>
    </r>
    <r>
      <rPr>
        <sz val="11"/>
        <rFont val="Arial Narrow"/>
        <family val="2"/>
      </rPr>
      <t xml:space="preserve"> Se allegó documento Cronograma Plan de Preservación Digital a largo plazo, sin embargo, este no contiene las fechas de inicio y finalización de las actividades propuestas.</t>
    </r>
  </si>
  <si>
    <r>
      <rPr>
        <b/>
        <sz val="11"/>
        <rFont val="Arial Narrow"/>
        <family val="2"/>
      </rPr>
      <t xml:space="preserve">No conformidad 1.  </t>
    </r>
    <r>
      <rPr>
        <sz val="11"/>
        <rFont val="Arial Narrow"/>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</si>
  <si>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Se evidencia cumplimiento de las acciones programadas </t>
    </r>
  </si>
  <si>
    <r>
      <rPr>
        <b/>
        <sz val="11"/>
        <rFont val="Arial Narrow"/>
        <family val="2"/>
      </rPr>
      <t xml:space="preserve">20/01/2021. </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</si>
  <si>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Narrow"/>
        <family val="2"/>
      </rPr>
      <t xml:space="preserve">No conformidad 1. </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</si>
  <si>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 Se evidencia cumplimiento parcial de las acciones programadas </t>
    </r>
  </si>
  <si>
    <r>
      <rPr>
        <b/>
        <sz val="11"/>
        <rFont val="Arial Narrow"/>
        <family val="2"/>
      </rPr>
      <t>20/01/2021.</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</si>
  <si>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Narrow"/>
        <family val="2"/>
      </rPr>
      <t xml:space="preserve">20/01/2021. </t>
    </r>
    <r>
      <rPr>
        <sz val="11"/>
        <rFont val="Arial Narrow"/>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</si>
  <si>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Narrow"/>
        <family val="2"/>
      </rPr>
      <t>No conformidad 1.</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</si>
  <si>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28/10/2020.</t>
    </r>
    <r>
      <rPr>
        <sz val="11"/>
        <rFont val="Arial Narrow"/>
        <family val="2"/>
      </rPr>
      <t xml:space="preserve">  Se evidencia cumplimiento de las acciones programadas </t>
    </r>
  </si>
  <si>
    <r>
      <rPr>
        <b/>
        <sz val="11"/>
        <rFont val="Arial Narrow"/>
        <family val="2"/>
      </rPr>
      <t xml:space="preserve">20/01/2021. </t>
    </r>
    <r>
      <rPr>
        <sz val="11"/>
        <rFont val="Arial Narrow"/>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</si>
  <si>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Narrow"/>
        <family val="2"/>
      </rPr>
      <t>No conformidad 2.</t>
    </r>
    <r>
      <rPr>
        <sz val="11"/>
        <rFont val="Arial Narrow"/>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</si>
  <si>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Narrow"/>
        <family val="2"/>
      </rPr>
      <t xml:space="preserve">20/01/2021. </t>
    </r>
    <r>
      <rPr>
        <sz val="11"/>
        <rFont val="Arial Narrow"/>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</si>
  <si>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Narrow"/>
        <family val="2"/>
      </rPr>
      <t xml:space="preserve">20/01/2021.  </t>
    </r>
    <r>
      <rPr>
        <sz val="11"/>
        <rFont val="Arial Narrow"/>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</si>
  <si>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</si>
  <si>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r>
      <rPr>
        <b/>
        <sz val="11"/>
        <rFont val="Arial Narrow"/>
        <family val="2"/>
      </rPr>
      <t>29/01/2021.</t>
    </r>
    <r>
      <rPr>
        <sz val="11"/>
        <rFont val="Arial Narrow"/>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</si>
  <si>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Narrow"/>
        <family val="2"/>
      </rPr>
      <t xml:space="preserve">29/01/2021.  </t>
    </r>
    <r>
      <rPr>
        <sz val="11"/>
        <rFont val="Arial Narrow"/>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</si>
  <si>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Narrow"/>
        <family val="2"/>
      </rPr>
      <t xml:space="preserve">21/01/2021. </t>
    </r>
    <r>
      <rPr>
        <sz val="11"/>
        <rFont val="Arial Narrow"/>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</si>
  <si>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Narrow"/>
        <family val="2"/>
      </rPr>
      <t xml:space="preserve">21/01/2021.  </t>
    </r>
    <r>
      <rPr>
        <sz val="11"/>
        <rFont val="Arial Narrow"/>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</si>
  <si>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</si>
  <si>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</si>
  <si>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</si>
  <si>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</si>
  <si>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</si>
  <si>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</si>
  <si>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</si>
  <si>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</si>
  <si>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r>
      <rPr>
        <b/>
        <sz val="11"/>
        <color theme="1"/>
        <rFont val="Arial Narrow"/>
        <family val="2"/>
      </rPr>
      <t xml:space="preserve">29/01/2021. </t>
    </r>
    <r>
      <rPr>
        <sz val="11"/>
        <color theme="1"/>
        <rFont val="Arial Narrow"/>
        <family val="2"/>
      </rPr>
      <t xml:space="preserve"> La acción de mejora se encuentra en términos para su ejecución</t>
    </r>
  </si>
  <si>
    <r>
      <rPr>
        <b/>
        <sz val="11"/>
        <color theme="1"/>
        <rFont val="Arial Narrow"/>
        <family val="2"/>
      </rPr>
      <t xml:space="preserve">19/01/2021. </t>
    </r>
    <r>
      <rPr>
        <sz val="11"/>
        <color theme="1"/>
        <rFont val="Arial Narrow"/>
        <family val="2"/>
      </rPr>
      <t xml:space="preserve">  No se allegaron avances de gestión por parte de la Secretaría General.</t>
    </r>
  </si>
  <si>
    <t>Reporte de la gestión y/o cumplimiento de las acciones de mejora continua 
Dependencia Responsable de Ejecución
I Semestre 2021</t>
  </si>
  <si>
    <t>Actividad ejecutada con corte al IV Trimestre del 2020.</t>
  </si>
  <si>
    <r>
      <rPr>
        <b/>
        <sz val="11"/>
        <color theme="1"/>
        <rFont val="Arial Narrow"/>
        <family val="2"/>
      </rPr>
      <t xml:space="preserve">28/07/2021. </t>
    </r>
    <r>
      <rPr>
        <sz val="11"/>
        <color theme="1"/>
        <rFont val="Arial Narrow"/>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Narrow"/>
        <family val="2"/>
      </rPr>
      <t xml:space="preserve">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</si>
  <si>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color theme="1"/>
        <rFont val="Arial Narrow"/>
        <family val="2"/>
      </rPr>
      <t xml:space="preserve">27/07/2021.  </t>
    </r>
    <r>
      <rPr>
        <sz val="11"/>
        <color theme="1"/>
        <rFont val="Arial Narrow"/>
        <family val="2"/>
      </rPr>
      <t>Se observó cronograma de mantenimiento para la vigencia 2021 .  Así mismo, se observó certificados de calibración del 26/04/2021</t>
    </r>
  </si>
  <si>
    <r>
      <rPr>
        <b/>
        <sz val="11"/>
        <color theme="1"/>
        <rFont val="Arial Narrow"/>
        <family val="2"/>
      </rPr>
      <t xml:space="preserve">28/07/2021. </t>
    </r>
    <r>
      <rPr>
        <sz val="11"/>
        <color theme="1"/>
        <rFont val="Arial Narrow"/>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Narrow"/>
        <family val="2"/>
      </rPr>
      <t xml:space="preserve">
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</si>
  <si>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rFont val="Arial Narrow"/>
        <family val="2"/>
      </rPr>
      <t>27/07/2021.</t>
    </r>
    <r>
      <rPr>
        <sz val="11"/>
        <rFont val="Arial Narrow"/>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</si>
  <si>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Narrow"/>
        <family val="2"/>
      </rPr>
      <t xml:space="preserve">27/07/2021. </t>
    </r>
    <r>
      <rPr>
        <sz val="11"/>
        <rFont val="Arial Narrow"/>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</si>
  <si>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</si>
  <si>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</si>
  <si>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t>Se reitera  que la  Subdireccion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trabajanado  con la Subdirección de   Sistemas de la información.</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</si>
  <si>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condifencialidad y autenticidad de los documentos generados por la Agencia Nacional de Tierras apoyando la estrategia de gobierno digital y el uso eficiente del papel en el sector púbico.</t>
  </si>
  <si>
    <r>
      <rPr>
        <b/>
        <sz val="11"/>
        <rFont val="Arial Narrow"/>
        <family val="2"/>
      </rPr>
      <t xml:space="preserve">29/07/2021. </t>
    </r>
    <r>
      <rPr>
        <sz val="11"/>
        <rFont val="Arial Narrow"/>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</si>
  <si>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Narrow"/>
        <family val="2"/>
      </rPr>
      <t xml:space="preserve">27/07/2021. </t>
    </r>
    <r>
      <rPr>
        <sz val="11"/>
        <rFont val="Arial Narrow"/>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</si>
  <si>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Narrow"/>
        <family val="2"/>
      </rPr>
      <t>27/07/2021.</t>
    </r>
    <r>
      <rPr>
        <sz val="11"/>
        <color theme="1"/>
        <rFont val="Arial Narrow"/>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</si>
  <si>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Narrow"/>
        <family val="2"/>
      </rPr>
      <t xml:space="preserve">27/07/2021.  </t>
    </r>
    <r>
      <rPr>
        <sz val="11"/>
        <rFont val="Arial Narrow"/>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</si>
  <si>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color theme="1"/>
        <rFont val="Arial Narrow"/>
        <family val="2"/>
      </rPr>
      <t xml:space="preserve">30/07/2021.  </t>
    </r>
    <r>
      <rPr>
        <sz val="11"/>
        <color theme="1"/>
        <rFont val="Arial Narrow"/>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t>
    </r>
    <r>
      <rPr>
        <b/>
        <sz val="11"/>
        <color theme="1"/>
        <rFont val="Arial Narrow"/>
        <family val="2"/>
      </rPr>
      <t xml:space="preserve">
30/07/2021. </t>
    </r>
    <r>
      <rPr>
        <sz val="11"/>
        <color theme="1"/>
        <rFont val="Arial Narrow"/>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t>
    </r>
  </si>
  <si>
    <r>
      <rPr>
        <b/>
        <sz val="11"/>
        <color theme="1"/>
        <rFont val="Arial Narrow"/>
        <family val="2"/>
      </rPr>
      <t xml:space="preserve">30/07/2021. </t>
    </r>
    <r>
      <rPr>
        <sz val="11"/>
        <color theme="1"/>
        <rFont val="Arial Narrow"/>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t>
    </r>
    <r>
      <rPr>
        <b/>
        <sz val="11"/>
        <color theme="1"/>
        <rFont val="Arial Narrow"/>
        <family val="2"/>
      </rPr>
      <t xml:space="preserve">30/07/2021. </t>
    </r>
    <r>
      <rPr>
        <sz val="11"/>
        <color theme="1"/>
        <rFont val="Arial Narrow"/>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t>
    </r>
  </si>
  <si>
    <r>
      <rPr>
        <b/>
        <sz val="11"/>
        <color theme="1"/>
        <rFont val="Arial Narrow"/>
        <family val="2"/>
      </rPr>
      <t xml:space="preserve">27/07/2021.  </t>
    </r>
    <r>
      <rPr>
        <sz val="11"/>
        <color theme="1"/>
        <rFont val="Arial Narrow"/>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</si>
  <si>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Narrow"/>
        <family val="2"/>
      </rPr>
      <t xml:space="preserve">27/07/2021.  </t>
    </r>
    <r>
      <rPr>
        <sz val="11"/>
        <color theme="1"/>
        <rFont val="Arial Narrow"/>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</si>
  <si>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Narrow"/>
        <family val="2"/>
      </rPr>
      <t xml:space="preserve">27/07/2021. </t>
    </r>
    <r>
      <rPr>
        <sz val="11"/>
        <color theme="1"/>
        <rFont val="Arial Narrow"/>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</si>
  <si>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Narrow"/>
        <family val="2"/>
      </rPr>
      <t xml:space="preserve">27/07/2021. </t>
    </r>
    <r>
      <rPr>
        <sz val="11"/>
        <color theme="1"/>
        <rFont val="Arial Narrow"/>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</si>
  <si>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Narrow"/>
        <family val="2"/>
      </rPr>
      <t xml:space="preserve">29/07/2021. </t>
    </r>
    <r>
      <rPr>
        <sz val="11"/>
        <color theme="1"/>
        <rFont val="Arial Narrow"/>
        <family val="2"/>
      </rPr>
      <t>Se allegó 6 archivos TFS Status, sin embargo, no se suministró los correos electrónicos enviados a la SSIT junto con el indicador.
Acción de mejora en términos.</t>
    </r>
  </si>
  <si>
    <r>
      <rPr>
        <b/>
        <sz val="11"/>
        <color theme="1"/>
        <rFont val="Arial Narrow"/>
        <family val="2"/>
      </rPr>
      <t xml:space="preserve">27/07/2021. </t>
    </r>
    <r>
      <rPr>
        <sz val="11"/>
        <color theme="1"/>
        <rFont val="Arial Narrow"/>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</si>
  <si>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Narrow"/>
        <family val="2"/>
      </rPr>
      <t>27/07/2021.</t>
    </r>
    <r>
      <rPr>
        <sz val="11"/>
        <color theme="1"/>
        <rFont val="Arial Narrow"/>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</si>
  <si>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Narrow"/>
        <family val="2"/>
      </rPr>
      <t xml:space="preserve">27/07/2021. </t>
    </r>
    <r>
      <rPr>
        <sz val="11"/>
        <color theme="1"/>
        <rFont val="Arial Narrow"/>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</si>
  <si>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Narrow"/>
        <family val="2"/>
      </rPr>
      <t xml:space="preserve">27/07/2021. </t>
    </r>
    <r>
      <rPr>
        <sz val="11"/>
        <color theme="1"/>
        <rFont val="Arial Narrow"/>
        <family val="2"/>
      </rPr>
      <t xml:space="preserve"> Se observó banner y correos electrónicos informativos sobre el uso del correo electrónico Info@agenciadetierras.gov.co</t>
    </r>
  </si>
  <si>
    <r>
      <rPr>
        <b/>
        <sz val="11"/>
        <color theme="1"/>
        <rFont val="Arial Narrow"/>
        <family val="2"/>
      </rPr>
      <t xml:space="preserve">27/07/2021.  </t>
    </r>
    <r>
      <rPr>
        <sz val="11"/>
        <color theme="1"/>
        <rFont val="Arial Narrow"/>
        <family val="2"/>
      </rPr>
      <t>La acción de mejora presentó avances de gestión documentados, observándose el documento base del procedimiento NUMERACIÓN, NOTIFICACIÓN, COMUNICACIÓN Y PUBLICACIÓN DE RESOLUCIONES Y AUTOS</t>
    </r>
  </si>
  <si>
    <r>
      <rPr>
        <b/>
        <sz val="11"/>
        <color theme="1"/>
        <rFont val="Arial Narrow"/>
        <family val="2"/>
      </rPr>
      <t xml:space="preserve">27/07/2021. </t>
    </r>
    <r>
      <rPr>
        <sz val="11"/>
        <color theme="1"/>
        <rFont val="Arial Narrow"/>
        <family val="2"/>
      </rPr>
      <t xml:space="preserve"> Se observó caso IM-85-814-7-148  a través del cual se solicitó la modificación de los tiempos de respuesta así, Petición 30 días, Solicitud de documentos 20 días, Consultas 35 días.</t>
    </r>
  </si>
  <si>
    <r>
      <rPr>
        <b/>
        <sz val="11"/>
        <color theme="1"/>
        <rFont val="Arial Narrow"/>
        <family val="2"/>
      </rPr>
      <t xml:space="preserve">27/07/2021. </t>
    </r>
    <r>
      <rPr>
        <sz val="11"/>
        <color theme="1"/>
        <rFont val="Arial Narrow"/>
        <family val="2"/>
      </rPr>
      <t xml:space="preserve"> Se observó banner y correos electrónicos de notificación al personal de la ANT la modificación de los términos de respuestas a peticiones </t>
    </r>
  </si>
  <si>
    <r>
      <rPr>
        <b/>
        <sz val="11"/>
        <color theme="1"/>
        <rFont val="Arial Narrow"/>
        <family val="2"/>
      </rPr>
      <t xml:space="preserve">27/07/2021. </t>
    </r>
    <r>
      <rPr>
        <sz val="11"/>
        <color theme="1"/>
        <rFont val="Arial Narrow"/>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</si>
  <si>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Narrow"/>
        <family val="2"/>
      </rPr>
      <t xml:space="preserve">27/07/2021. </t>
    </r>
    <r>
      <rPr>
        <sz val="11"/>
        <color theme="1"/>
        <rFont val="Arial Narrow"/>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</si>
  <si>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Narrow"/>
        <family val="2"/>
      </rPr>
      <t xml:space="preserve">27/07/2021. </t>
    </r>
    <r>
      <rPr>
        <sz val="11"/>
        <color theme="1"/>
        <rFont val="Arial Narrow"/>
        <family val="2"/>
      </rPr>
      <t xml:space="preserve"> Se observó soporte de programación de reunión para el 01/02/2021, así mismo, se allegó  la configuración del túnel y su activación.</t>
    </r>
  </si>
  <si>
    <r>
      <rPr>
        <b/>
        <sz val="11"/>
        <color theme="1"/>
        <rFont val="Arial Narrow"/>
        <family val="2"/>
      </rPr>
      <t xml:space="preserve">27/07/2021.  </t>
    </r>
    <r>
      <rPr>
        <sz val="11"/>
        <color theme="1"/>
        <rFont val="Arial Narrow"/>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</si>
  <si>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Narrow"/>
        <family val="2"/>
      </rPr>
      <t>27/07/2021.</t>
    </r>
    <r>
      <rPr>
        <sz val="11"/>
        <color theme="1"/>
        <rFont val="Arial Narrow"/>
        <family val="2"/>
      </rPr>
      <t xml:space="preserve">  La acción de mejora reportó avances de gestión documentados, su ejecución esta programada para diciembre del 2021</t>
    </r>
  </si>
  <si>
    <r>
      <rPr>
        <b/>
        <sz val="11"/>
        <color theme="1"/>
        <rFont val="Arial Narrow"/>
        <family val="2"/>
      </rPr>
      <t xml:space="preserve">27/07/2021.  </t>
    </r>
    <r>
      <rPr>
        <sz val="11"/>
        <color theme="1"/>
        <rFont val="Arial Narrow"/>
        <family val="2"/>
      </rPr>
      <t>Se observó captura de pantalla de SECOP, donde se evidencia la publicación del acta de audiencia de adjudicación LP-002-202</t>
    </r>
  </si>
  <si>
    <r>
      <rPr>
        <b/>
        <sz val="11"/>
        <color theme="1"/>
        <rFont val="Arial Narrow"/>
        <family val="2"/>
      </rPr>
      <t xml:space="preserve">27/07/2021.  </t>
    </r>
    <r>
      <rPr>
        <sz val="11"/>
        <color theme="1"/>
        <rFont val="Arial Narrow"/>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</si>
  <si>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</si>
  <si>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</si>
  <si>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La acción de mejora presentó incumplimiento, no se allegaron avances de gestión.</t>
    </r>
  </si>
  <si>
    <r>
      <rPr>
        <b/>
        <sz val="11"/>
        <color theme="1"/>
        <rFont val="Arial Narrow"/>
        <family val="2"/>
      </rPr>
      <t xml:space="preserve">27/07/2021.  </t>
    </r>
    <r>
      <rPr>
        <sz val="11"/>
        <color theme="1"/>
        <rFont val="Arial Narrow"/>
        <family val="2"/>
      </rPr>
      <t>Se observaron listados de asistencia a capacitación con los lineamientos de la programación y actualización del PAA dados a la DAE, DGJT, DOSP, DG, SG, OJ, OP, OIGT, SAF, OCI.  Así mismo, se allegó las memorias de las capacitaciones.</t>
    </r>
  </si>
  <si>
    <r>
      <rPr>
        <b/>
        <sz val="11"/>
        <color theme="1"/>
        <rFont val="Arial Narrow"/>
        <family val="2"/>
      </rPr>
      <t>28/07/2021.</t>
    </r>
    <r>
      <rPr>
        <sz val="11"/>
        <color theme="1"/>
        <rFont val="Arial Narrow"/>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Narrow"/>
        <family val="2"/>
      </rPr>
      <t xml:space="preserve">
27/07/2021. </t>
    </r>
    <r>
      <rPr>
        <sz val="11"/>
        <color theme="1"/>
        <rFont val="Arial Narrow"/>
        <family val="2"/>
      </rPr>
      <t xml:space="preserve"> Se observó indicador de seguimiento y cumplimiento al PAA y solicitud de publicación del 28/06/2021 a la Oficina Planeación, sin embargo, al consultar el Sistema Integrado de Gestión, el indicador no ha sido publicado.</t>
    </r>
  </si>
  <si>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</si>
  <si>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r>
      <rPr>
        <b/>
        <sz val="11"/>
        <rFont val="Arial Narrow"/>
        <family val="2"/>
      </rPr>
      <t xml:space="preserve">18/10/2018. </t>
    </r>
    <r>
      <rPr>
        <sz val="11"/>
        <rFont val="Arial Narrow"/>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</si>
  <si>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</si>
  <si>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r>
      <t>18/10/2018.   Se verificó el sistema de gestión de la Agencia, en el cual se evidenció la disponibilidad del procedimiento GINFO-P-003 CONSTRUCCIÓN DE SOFTWARE con fecha del 17/08/2018, cuyo objetivo es "</t>
    </r>
    <r>
      <rPr>
        <i/>
        <sz val="11"/>
        <color indexed="8"/>
        <rFont val="Arial Narrow"/>
        <family val="2"/>
      </rPr>
      <t>Construir soluciones de software en función de las necesidades de la ANT</t>
    </r>
    <r>
      <rPr>
        <sz val="11"/>
        <color indexed="8"/>
        <rFont val="Arial Narrow"/>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</si>
  <si>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</si>
  <si>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 xml:space="preserve">Se realizaron campañas de socializacion al interior de la entidad, especificamente en Servicios de TI y  Sistemas de información donde se divulgaron los canales oficiales para la solicitud de requerimientos.
https://agenciadetierras-my.sharepoint.com/:f:/g/personal/erika_ladino_agenciadetierras_gov_co/EmdFmsS8QGpLnW_JJhL01aYBN4iRjTLs8J8JWkp63uksbA?e=i9Hqyv
</t>
  </si>
  <si>
    <r>
      <rPr>
        <b/>
        <sz val="11"/>
        <color theme="1"/>
        <rFont val="Arial Narrow"/>
        <family val="2"/>
      </rPr>
      <t xml:space="preserve">08/07/2020.  </t>
    </r>
    <r>
      <rPr>
        <sz val="11"/>
        <color theme="1"/>
        <rFont val="Arial Narrow"/>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Narrow"/>
        <family val="2"/>
      </rPr>
      <t>Normalizar las actividades requeridas para la recepción de las comunicaciones oficiales, independiente de su soporte o medio de ingreso, así como la gestión de las mismas dentro de la Entidad</t>
    </r>
    <r>
      <rPr>
        <sz val="11"/>
        <color theme="1"/>
        <rFont val="Arial Narrow"/>
        <family val="2"/>
      </rPr>
      <t xml:space="preserve">".
Por otra parte, se observaron soportes relacionados con la capacitación en el Acuerdo 060 de 2001 al equipo de correspondencia, a saber:
</t>
    </r>
    <r>
      <rPr>
        <b/>
        <sz val="11"/>
        <color theme="1"/>
        <rFont val="Arial Narrow"/>
        <family val="2"/>
      </rPr>
      <t>Listado de asistencia</t>
    </r>
    <r>
      <rPr>
        <sz val="11"/>
        <color theme="1"/>
        <rFont val="Arial Narrow"/>
        <family val="2"/>
      </rPr>
      <t xml:space="preserve">, del 16/03/2020, en cual participaron8 colaboradores de gestión documental.
</t>
    </r>
    <r>
      <rPr>
        <b/>
        <sz val="11"/>
        <color theme="1"/>
        <rFont val="Arial Narrow"/>
        <family val="2"/>
      </rPr>
      <t>Evaluación de la capacitación</t>
    </r>
    <r>
      <rPr>
        <sz val="11"/>
        <color theme="1"/>
        <rFont val="Arial Narrow"/>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</si>
  <si>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rPr>
        <b/>
        <sz val="11"/>
        <color theme="1"/>
        <rFont val="Arial Narrow"/>
        <family val="2"/>
      </rPr>
      <t xml:space="preserve">08/07/2020. </t>
    </r>
    <r>
      <rPr>
        <sz val="11"/>
        <color theme="1"/>
        <rFont val="Arial Narrow"/>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Narrow"/>
        <family val="2"/>
      </rPr>
      <t xml:space="preserve"> www.agenciadetierras.gov.co/wp-content/uploads/2018/12/ADMBS-Plan-002-PROGRAMA-DE-GESTION-DOCUMENTAL-ANT.pdf</t>
    </r>
    <r>
      <rPr>
        <sz val="11"/>
        <color theme="1"/>
        <rFont val="Arial Narrow"/>
        <family val="2"/>
      </rPr>
      <t xml:space="preserve"> </t>
    </r>
  </si>
  <si>
    <r>
      <rPr>
        <b/>
        <sz val="11"/>
        <color theme="1"/>
        <rFont val="Arial Narrow"/>
        <family val="2"/>
      </rPr>
      <t xml:space="preserve">08/07/2020.  </t>
    </r>
    <r>
      <rPr>
        <sz val="11"/>
        <color theme="1"/>
        <rFont val="Arial Narrow"/>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Narrow"/>
        <family val="2"/>
      </rPr>
      <t>http://intranet.agenciadetierras.gov.co/wp-content/uploads/2020/06/GINFO-P-008-CONFIGURACI%C3%93N-DE-EQUIPOS-DE-C%C3%93MPUTO-2.pdf</t>
    </r>
  </si>
  <si>
    <r>
      <rPr>
        <b/>
        <sz val="11"/>
        <color theme="1"/>
        <rFont val="Arial Narrow"/>
        <family val="2"/>
      </rPr>
      <t xml:space="preserve">06/07/2020.  </t>
    </r>
    <r>
      <rPr>
        <sz val="11"/>
        <color theme="1"/>
        <rFont val="Arial Narrow"/>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</si>
  <si>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color theme="1"/>
        <rFont val="Arial Narrow"/>
        <family val="2"/>
      </rPr>
      <t xml:space="preserve">06/07/2020.  </t>
    </r>
    <r>
      <rPr>
        <sz val="11"/>
        <color theme="1"/>
        <rFont val="Arial Narrow"/>
        <family val="2"/>
      </rPr>
      <t>La actividad se encuentra en términos para su ejecución. Cabe señalar que, la fecha de inicio de ejecución fue junio del 2020, sin embargo, el responsable de ejecución no reportó avances de gestión.</t>
    </r>
  </si>
  <si>
    <t>06/07/2020.  La actividad se encuentra en términos para su ejecución. Cabe señalar que, la fecha de inicio de ejecución fue junio del 2020, sin embargo, el responsable de ejecución no reportó avances de gestión.</t>
  </si>
  <si>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Narrow"/>
        <family val="2"/>
      </rPr>
      <t>"El acta o informe de entrega del cargo debe indicar la relación y ubicación de los archivos físicos y electrónicos entregados</t>
    </r>
    <r>
      <rPr>
        <sz val="11"/>
        <color theme="1"/>
        <rFont val="Arial Narrow"/>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Narrow"/>
        <family val="2"/>
      </rPr>
      <t xml:space="preserve">http://intranet.agenciadetierras.gov.co/wp-content/uploads/2020/01/ADQBS-I-001-MANUAL-DE-CONTRATACI%C3%93N-V-3-1.pdf
</t>
    </r>
    <r>
      <rPr>
        <sz val="11"/>
        <color theme="1"/>
        <rFont val="Arial Narrow"/>
        <family val="2"/>
      </rPr>
      <t>Expuesto lo anterior, la actividad presentó incumplimiento, toda vez que, no se evidenció la incorporación de lineamientos para la entrega de inventarios en el Manual de Contratación.</t>
    </r>
  </si>
  <si>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</si>
  <si>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Narrow"/>
        <family val="2"/>
      </rPr>
      <t xml:space="preserve">
FEBRERO</t>
    </r>
    <r>
      <rPr>
        <sz val="11"/>
        <color theme="1"/>
        <rFont val="Arial Narrow"/>
        <family val="2"/>
      </rPr>
      <t xml:space="preserve">
</t>
    </r>
    <r>
      <rPr>
        <b/>
        <sz val="11"/>
        <color theme="1"/>
        <rFont val="Arial Narrow"/>
        <family val="2"/>
      </rPr>
      <t>Acta No. 1 del 04/02/2020</t>
    </r>
    <r>
      <rPr>
        <sz val="11"/>
        <color theme="1"/>
        <rFont val="Arial Narrow"/>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Narrow"/>
        <family val="2"/>
      </rPr>
      <t>Acta No. 2 del 05/02/2020</t>
    </r>
    <r>
      <rPr>
        <sz val="11"/>
        <color theme="1"/>
        <rFont val="Arial Narrow"/>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Narrow"/>
        <family val="2"/>
      </rPr>
      <t>Acta No. 3 del 12/02/2020</t>
    </r>
    <r>
      <rPr>
        <sz val="11"/>
        <color theme="1"/>
        <rFont val="Arial Narrow"/>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Narrow"/>
        <family val="2"/>
      </rPr>
      <t>Acta No. 4 del 13/02/2020</t>
    </r>
    <r>
      <rPr>
        <sz val="11"/>
        <color theme="1"/>
        <rFont val="Arial Narrow"/>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Narrow"/>
        <family val="2"/>
      </rPr>
      <t>Acta No. 5 del 14/02/2020</t>
    </r>
    <r>
      <rPr>
        <sz val="11"/>
        <color theme="1"/>
        <rFont val="Arial Narrow"/>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Narrow"/>
        <family val="2"/>
      </rPr>
      <t>Acta No. 6 del 17/02/2020</t>
    </r>
    <r>
      <rPr>
        <sz val="11"/>
        <color theme="1"/>
        <rFont val="Arial Narrow"/>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Narrow"/>
        <family val="2"/>
      </rPr>
      <t xml:space="preserve">Acta No. 7 del 18/02/2020 </t>
    </r>
    <r>
      <rPr>
        <sz val="11"/>
        <color theme="1"/>
        <rFont val="Arial Narrow"/>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Narrow"/>
        <family val="2"/>
      </rPr>
      <t>Acta No. 8 del 19/02/2020</t>
    </r>
    <r>
      <rPr>
        <sz val="11"/>
        <color theme="1"/>
        <rFont val="Arial Narrow"/>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Narrow"/>
        <family val="2"/>
      </rPr>
      <t>Acta No. 9 del 24/02/2020</t>
    </r>
    <r>
      <rPr>
        <sz val="11"/>
        <color theme="1"/>
        <rFont val="Arial Narrow"/>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Narrow"/>
        <family val="2"/>
      </rPr>
      <t>Acta No. 10 del 25/02/2020</t>
    </r>
    <r>
      <rPr>
        <sz val="11"/>
        <color theme="1"/>
        <rFont val="Arial Narrow"/>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</si>
  <si>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Narrow"/>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Narrow"/>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</si>
  <si>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documento Política de Gestión Documental 2020,  cuyo objeto es "</t>
    </r>
    <r>
      <rPr>
        <i/>
        <sz val="11"/>
        <color theme="1"/>
        <rFont val="Arial Narrow"/>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Narrow"/>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</si>
  <si>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Acta No. 20190925-01 del  29/04/2020, de tema Socialización y Aplicación Plan de Preservación Digital a Largo Plazo y en cuyo resumen de compromisos y observaciones se estableció que "</t>
    </r>
    <r>
      <rPr>
        <i/>
        <sz val="11"/>
        <color theme="1"/>
        <rFont val="Arial Narrow"/>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Narrow"/>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</si>
  <si>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</si>
  <si>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</si>
  <si>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</si>
  <si>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</si>
  <si>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Auditoría a la adjudicación de baldíos - Revocatoría directa  de los actos de adjudicación de baldíos a persona natural</t>
  </si>
  <si>
    <r>
      <rPr>
        <b/>
        <sz val="11"/>
        <color theme="1"/>
        <rFont val="Arial Narrow"/>
        <family val="2"/>
      </rPr>
      <t>No conformidad No. 1: Incumplimiento en los tiempos establecidos para la atención de las solicitudes de revocatoria directa de los actos de adjudicación de baldíos a persona natural.</t>
    </r>
    <r>
      <rPr>
        <sz val="11"/>
        <color theme="1"/>
        <rFont val="Arial Narrow"/>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</si>
  <si>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Narrow"/>
        <family val="2"/>
      </rPr>
      <t xml:space="preserve">No conformidad No.  2:  </t>
    </r>
    <r>
      <rPr>
        <sz val="11"/>
        <color theme="1"/>
        <rFont val="Arial Narrow"/>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</si>
  <si>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Narrow"/>
        <family val="2"/>
      </rPr>
      <t>No conformidad No. 3: Debilidades en la organización de archivos de gestión.</t>
    </r>
    <r>
      <rPr>
        <sz val="11"/>
        <color theme="1"/>
        <rFont val="Arial Narrow"/>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</si>
  <si>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Narrow"/>
        <family val="2"/>
      </rPr>
      <t>No Conformidad No. 4: Deficiencias en la atención de las peticiones concernientes con la revocatoria directa de los actos de adjudicación de baldíos a persona natural.</t>
    </r>
    <r>
      <rPr>
        <sz val="11"/>
        <color theme="1"/>
        <rFont val="Arial Narrow"/>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</si>
  <si>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Narrow"/>
        <family val="2"/>
      </rPr>
      <t>No Conformidad No. 5: Debilidades en la tipificación de documentos según su naturaleza.</t>
    </r>
    <r>
      <rPr>
        <sz val="11"/>
        <color theme="1"/>
        <rFont val="Arial Narrow"/>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</si>
  <si>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t xml:space="preserve"> ACCIÓN DE MEJORA</t>
  </si>
  <si>
    <t>Grupo Gestión Documental</t>
  </si>
  <si>
    <t>Grupo Gestión Documental
Oficina de Control Interno</t>
  </si>
  <si>
    <r>
      <rPr>
        <b/>
        <sz val="11"/>
        <color theme="1"/>
        <rFont val="Arial Narrow"/>
        <family val="2"/>
      </rPr>
      <t>1</t>
    </r>
    <r>
      <rPr>
        <sz val="11"/>
        <color theme="1"/>
        <rFont val="Arial Narrow"/>
        <family val="2"/>
      </rPr>
      <t xml:space="preserve">. Matriz de asignación mensual
</t>
    </r>
    <r>
      <rPr>
        <b/>
        <sz val="11"/>
        <color theme="1"/>
        <rFont val="Arial Narrow"/>
        <family val="2"/>
      </rPr>
      <t>2</t>
    </r>
    <r>
      <rPr>
        <sz val="11"/>
        <color theme="1"/>
        <rFont val="Arial Narrow"/>
        <family val="2"/>
      </rPr>
      <t xml:space="preserve">. Matriz de seguimiento de tiempos de respuesta
</t>
    </r>
    <r>
      <rPr>
        <b/>
        <sz val="11"/>
        <color theme="1"/>
        <rFont val="Arial Narrow"/>
        <family val="2"/>
      </rPr>
      <t>3</t>
    </r>
    <r>
      <rPr>
        <sz val="11"/>
        <color theme="1"/>
        <rFont val="Arial Narrow"/>
        <family val="2"/>
      </rPr>
      <t xml:space="preserve">. Matriz de seguimiento a los certificados de envío cargados en el sistema de ORFEO
</t>
    </r>
    <r>
      <rPr>
        <b/>
        <sz val="11"/>
        <color theme="1"/>
        <rFont val="Arial Narrow"/>
        <family val="2"/>
      </rPr>
      <t>4</t>
    </r>
    <r>
      <rPr>
        <sz val="11"/>
        <color theme="1"/>
        <rFont val="Arial Narrow"/>
        <family val="2"/>
      </rPr>
      <t xml:space="preserve">. Protocolo publicado
</t>
    </r>
    <r>
      <rPr>
        <b/>
        <sz val="11"/>
        <color theme="1"/>
        <rFont val="Arial Narrow"/>
        <family val="2"/>
      </rPr>
      <t>5</t>
    </r>
    <r>
      <rPr>
        <sz val="11"/>
        <color theme="1"/>
        <rFont val="Arial Narrow"/>
        <family val="2"/>
      </rPr>
      <t>. Capacitación ORFEO</t>
    </r>
  </si>
  <si>
    <r>
      <rPr>
        <b/>
        <sz val="11"/>
        <color theme="1"/>
        <rFont val="Arial Narrow"/>
        <family val="2"/>
      </rPr>
      <t>1</t>
    </r>
    <r>
      <rPr>
        <sz val="11"/>
        <color theme="1"/>
        <rFont val="Arial Narrow"/>
        <family val="2"/>
      </rPr>
      <t xml:space="preserve">. Organizar y asignar las peticiones por tiempos de entrada y/o días de vencimiento para su atención dentro de los términos que establece la Ley. 
</t>
    </r>
    <r>
      <rPr>
        <b/>
        <sz val="11"/>
        <color theme="1"/>
        <rFont val="Arial Narrow"/>
        <family val="2"/>
      </rPr>
      <t>2</t>
    </r>
    <r>
      <rPr>
        <sz val="11"/>
        <color theme="1"/>
        <rFont val="Arial Narrow"/>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Narrow"/>
        <family val="2"/>
      </rPr>
      <t>3</t>
    </r>
    <r>
      <rPr>
        <sz val="11"/>
        <color theme="1"/>
        <rFont val="Arial Narrow"/>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Narrow"/>
        <family val="2"/>
      </rPr>
      <t>4</t>
    </r>
    <r>
      <rPr>
        <sz val="11"/>
        <color theme="1"/>
        <rFont val="Arial Narrow"/>
        <family val="2"/>
      </rPr>
      <t xml:space="preserve">. Elaborar el protocolo para la atención de solicitudes que requieren información adicional o casos especiales.
</t>
    </r>
    <r>
      <rPr>
        <b/>
        <sz val="11"/>
        <color theme="1"/>
        <rFont val="Arial Narrow"/>
        <family val="2"/>
      </rPr>
      <t>5.</t>
    </r>
    <r>
      <rPr>
        <sz val="11"/>
        <color theme="1"/>
        <rFont val="Arial Narrow"/>
        <family val="2"/>
      </rPr>
      <t xml:space="preserve"> Capacitar al personal en el manejo adecuado de la nueva versión del sistema ORFEO, para autocontrol respecto al vencimineto de los términos de respuesta a las peticiones y solicitudes.</t>
    </r>
  </si>
  <si>
    <r>
      <rPr>
        <b/>
        <sz val="11"/>
        <color theme="1"/>
        <rFont val="Arial Narrow"/>
        <family val="2"/>
      </rPr>
      <t>27/07/2021.</t>
    </r>
    <r>
      <rPr>
        <sz val="11"/>
        <color theme="1"/>
        <rFont val="Arial Narrow"/>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</si>
  <si>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Narrow"/>
        <family val="2"/>
      </rPr>
      <t>27/07/2021.</t>
    </r>
    <r>
      <rPr>
        <sz val="11"/>
        <color theme="1"/>
        <rFont val="Arial Narrow"/>
        <family val="2"/>
      </rPr>
      <t xml:space="preserve">  La acción se encuentra en términos para su ejecución.</t>
    </r>
  </si>
  <si>
    <r>
      <rPr>
        <b/>
        <sz val="11"/>
        <color theme="1"/>
        <rFont val="Arial Narrow"/>
        <family val="2"/>
      </rPr>
      <t xml:space="preserve">27/07/2021.  </t>
    </r>
    <r>
      <rPr>
        <sz val="11"/>
        <color theme="1"/>
        <rFont val="Arial Narrow"/>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</si>
  <si>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Narrow"/>
        <family val="2"/>
      </rPr>
      <t xml:space="preserve">27/07/2021.  </t>
    </r>
    <r>
      <rPr>
        <sz val="11"/>
        <color theme="1"/>
        <rFont val="Arial Narrow"/>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</si>
  <si>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Narrow"/>
        <family val="2"/>
      </rPr>
      <t xml:space="preserve">27/07/2021. </t>
    </r>
    <r>
      <rPr>
        <sz val="11"/>
        <color theme="1"/>
        <rFont val="Arial Narrow"/>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</si>
  <si>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Narrow"/>
        <family val="2"/>
      </rPr>
      <t xml:space="preserve">27/07/2021.  </t>
    </r>
    <r>
      <rPr>
        <sz val="11"/>
        <color theme="1"/>
        <rFont val="Arial Narrow"/>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</si>
  <si>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Narrow"/>
        <family val="2"/>
      </rPr>
      <t>27/07/2021.</t>
    </r>
    <r>
      <rPr>
        <sz val="11"/>
        <color theme="1"/>
        <rFont val="Arial Narrow"/>
        <family val="2"/>
      </rPr>
      <t xml:space="preserve">  La acción de mejora se encuentra en términos para su ejecución, no reportó avances de gestión documentados.</t>
    </r>
  </si>
  <si>
    <r>
      <rPr>
        <b/>
        <sz val="11"/>
        <color theme="1"/>
        <rFont val="Arial Narrow"/>
        <family val="2"/>
      </rPr>
      <t>27/07/2021.</t>
    </r>
    <r>
      <rPr>
        <sz val="11"/>
        <color theme="1"/>
        <rFont val="Arial Narrow"/>
        <family val="2"/>
      </rPr>
      <t xml:space="preserve">  Acción de mejora en términos para su ejecución</t>
    </r>
  </si>
  <si>
    <r>
      <rPr>
        <b/>
        <sz val="11"/>
        <color theme="1"/>
        <rFont val="Arial Narrow"/>
        <family val="2"/>
      </rPr>
      <t>27/07/2021.</t>
    </r>
    <r>
      <rPr>
        <sz val="11"/>
        <color theme="1"/>
        <rFont val="Arial Narrow"/>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</si>
  <si>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t>AMI-164</t>
  </si>
  <si>
    <t>AMI-165</t>
  </si>
  <si>
    <t>AMI-166</t>
  </si>
  <si>
    <t>AMI-167</t>
  </si>
  <si>
    <t>AMI-168</t>
  </si>
  <si>
    <t>AMI-169</t>
  </si>
  <si>
    <t>AMI-170</t>
  </si>
  <si>
    <t>AMI-171</t>
  </si>
  <si>
    <t>AMI-172</t>
  </si>
  <si>
    <t>AMI-173</t>
  </si>
  <si>
    <t>Auditoría Seguridad Jurídica sobre la Titularidad de la Tierra y los Territorios - Gestión de Formalización</t>
  </si>
  <si>
    <r>
      <rPr>
        <b/>
        <sz val="11"/>
        <color theme="1"/>
        <rFont val="Arial Narrow"/>
        <family val="2"/>
      </rPr>
      <t>No Conformidad No. 1. Desactualización de los Documentos del Sistema Integrado de Gestión de la ANT, con la normatividad actual y el proceso que realiza la Agencia.</t>
    </r>
    <r>
      <rPr>
        <sz val="11"/>
        <color theme="1"/>
        <rFont val="Arial Narrow"/>
        <family val="2"/>
      </rPr>
      <t xml:space="preserve">
De conformidad con los documentos soportes correspondientes al proceso. Se evidencia:
1. Caracterización: Seguridad Jurídica sobre la Titularidad de la Tierra y los Territorios. SEJUTCaracterización.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</si>
  <si>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Narrow"/>
        <family val="2"/>
      </rPr>
      <t xml:space="preserve">No conformidad N.3 Debilidades en la efectividad (tiempo) del proceso de Formalización de Predios. </t>
    </r>
    <r>
      <rPr>
        <sz val="11"/>
        <color theme="1"/>
        <rFont val="Arial Narrow"/>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deTierras, si no de lo contrario, son rezagos del Ministerio de Agricultura y Desarrollo Rural Ver. Ver Anexo 1. Verificación Proceso Formalización Predios Rurales. </t>
    </r>
  </si>
  <si>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</si>
  <si>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</si>
  <si>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</si>
  <si>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</si>
  <si>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</si>
  <si>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</si>
  <si>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</si>
  <si>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</si>
  <si>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</si>
  <si>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</si>
  <si>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</si>
  <si>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</si>
  <si>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</si>
  <si>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</si>
  <si>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r>
      <rPr>
        <b/>
        <sz val="11"/>
        <color theme="1"/>
        <rFont val="Arial Narrow"/>
        <family val="2"/>
      </rPr>
      <t xml:space="preserve">27/07/2021.  </t>
    </r>
    <r>
      <rPr>
        <sz val="11"/>
        <color theme="1"/>
        <rFont val="Arial Narrow"/>
        <family val="2"/>
      </rPr>
      <t>Acción de mejora en términos para su ejecución</t>
    </r>
  </si>
  <si>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</si>
  <si>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</si>
  <si>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</si>
  <si>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</si>
  <si>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</si>
  <si>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</si>
  <si>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</si>
  <si>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</si>
  <si>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</si>
  <si>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</si>
  <si>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</si>
  <si>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</si>
  <si>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</si>
  <si>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</si>
  <si>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</si>
  <si>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</si>
  <si>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</si>
  <si>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</si>
  <si>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</si>
  <si>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</si>
  <si>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</si>
  <si>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</si>
  <si>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</si>
  <si>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</si>
  <si>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</si>
  <si>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</si>
  <si>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</si>
  <si>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</si>
  <si>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</si>
  <si>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</si>
  <si>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</si>
  <si>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</si>
  <si>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</si>
  <si>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</si>
  <si>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</si>
  <si>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</si>
  <si>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</si>
  <si>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</si>
  <si>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</si>
  <si>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</si>
  <si>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</si>
  <si>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</si>
  <si>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</si>
  <si>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</si>
  <si>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</si>
  <si>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</si>
  <si>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</si>
  <si>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</si>
  <si>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</si>
  <si>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</si>
  <si>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</si>
  <si>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</si>
  <si>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</si>
  <si>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</si>
  <si>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</si>
  <si>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</si>
  <si>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</si>
  <si>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</si>
  <si>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</si>
  <si>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</si>
  <si>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</si>
  <si>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</si>
  <si>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</si>
  <si>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</si>
  <si>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</si>
  <si>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</si>
  <si>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</si>
  <si>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</si>
  <si>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</si>
  <si>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</si>
  <si>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</si>
  <si>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</si>
  <si>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</si>
  <si>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</si>
  <si>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</si>
  <si>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</si>
  <si>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</si>
  <si>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</si>
  <si>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</si>
  <si>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</si>
  <si>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</si>
  <si>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</si>
  <si>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</si>
  <si>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</si>
  <si>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</si>
  <si>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</si>
  <si>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</si>
  <si>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</si>
  <si>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</si>
  <si>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</si>
  <si>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</si>
  <si>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</si>
  <si>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</si>
  <si>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</si>
  <si>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</si>
  <si>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</si>
  <si>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</si>
  <si>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</si>
  <si>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</si>
  <si>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</si>
  <si>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</si>
  <si>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</si>
  <si>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</si>
  <si>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</si>
  <si>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</si>
  <si>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</si>
  <si>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</si>
  <si>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</si>
  <si>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</si>
  <si>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</si>
  <si>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r>
      <t xml:space="preserve">NO CONFORMIDAD N°2. NO DISPONIBILIDAD DE INFORMACIÓN (PUBLICIDAD) 
</t>
    </r>
    <r>
      <rPr>
        <sz val="11"/>
        <rFont val="Arial Narrow"/>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Narrow"/>
        <family val="2"/>
      </rPr>
      <t xml:space="preserve">
-INCONSISTENCIAS EN LA INFORMACIÓN PUBLICADA POR LA ANT EN LAS PLATAFORMAS. </t>
    </r>
  </si>
  <si>
    <r>
      <rPr>
        <b/>
        <sz val="11"/>
        <rFont val="Arial Narrow"/>
        <family val="2"/>
      </rPr>
      <t xml:space="preserve">NO CONFORMIDAD N°3. FALTA A LOS PRINCIPIOS DE LA CONTRATACION ESTATAL POR LA CANCELACION DE ORDENES DE COMPRA 
</t>
    </r>
    <r>
      <rPr>
        <sz val="11"/>
        <rFont val="Arial Narrow"/>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</si>
  <si>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Narrow"/>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Narrow"/>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</si>
  <si>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t>Reporte de la gestión y/o cumplimiento de las acciones de mejora continua 
Dependencia Responsable de Ejecución
III Trimestre 2021</t>
  </si>
  <si>
    <t>Observaciones a los avances de gestión y/o cumplimiento reportados
Oficina de Control Interno
III Trimestre 2021</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</si>
  <si>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</si>
  <si>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</si>
  <si>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</si>
  <si>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</si>
  <si>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</si>
  <si>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</si>
  <si>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</si>
  <si>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</si>
  <si>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</si>
  <si>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</si>
  <si>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</si>
  <si>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</si>
  <si>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</si>
  <si>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</si>
  <si>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</si>
  <si>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</si>
  <si>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</si>
  <si>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</si>
  <si>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</si>
  <si>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</si>
  <si>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</si>
  <si>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</si>
  <si>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</si>
  <si>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</si>
  <si>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</si>
  <si>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</si>
  <si>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</si>
  <si>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</si>
  <si>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</si>
  <si>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</si>
  <si>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</si>
  <si>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</si>
  <si>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</si>
  <si>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</si>
  <si>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</si>
  <si>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</si>
  <si>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</si>
  <si>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</si>
  <si>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</si>
  <si>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</si>
  <si>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</si>
  <si>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r>
      <rPr>
        <b/>
        <sz val="11"/>
        <rFont val="Arial Narrow"/>
        <family val="2"/>
      </rPr>
      <t>Conclusión 1.</t>
    </r>
    <r>
      <rPr>
        <sz val="11"/>
        <rFont val="Arial Narrow"/>
        <family val="2"/>
      </rPr>
      <t xml:space="preserve"> La Notificación o comunicación de actos administrativos, se evidenciaron incumplimientos relacionados con el no uso del buzón info@agenciadetierras.gov.co y la autorización de medios electrónicos.</t>
    </r>
  </si>
  <si>
    <t>C2</t>
  </si>
  <si>
    <r>
      <rPr>
        <b/>
        <sz val="11"/>
        <rFont val="Arial Narrow"/>
        <family val="2"/>
      </rPr>
      <t xml:space="preserve">Conclusión 2. </t>
    </r>
    <r>
      <rPr>
        <sz val="11"/>
        <rFont val="Arial Narrow"/>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</si>
  <si>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t>C3</t>
  </si>
  <si>
    <r>
      <rPr>
        <b/>
        <sz val="11"/>
        <rFont val="Arial Narrow"/>
        <family val="2"/>
      </rPr>
      <t xml:space="preserve">Conclusión 3. </t>
    </r>
    <r>
      <rPr>
        <sz val="11"/>
        <rFont val="Arial Narrow"/>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</si>
  <si>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rFont val="Arial Narrow"/>
        <family val="2"/>
      </rPr>
      <t>Conclusión 4.</t>
    </r>
    <r>
      <rPr>
        <sz val="11"/>
        <rFont val="Arial Narrow"/>
        <family val="2"/>
      </rPr>
      <t xml:space="preserve"> La administración de bienes, se evidenciaron inconsistencias relacionadas con el control de la salida de los bienes, tales como, el no diligenciamiento de la forma ADMBS-F-032 Salida Individual de elementos establecida para tal fin.</t>
    </r>
  </si>
  <si>
    <t>C4</t>
  </si>
  <si>
    <r>
      <rPr>
        <b/>
        <sz val="11"/>
        <rFont val="Arial Narrow"/>
        <family val="2"/>
      </rPr>
      <t>Conclusión 5.</t>
    </r>
    <r>
      <rPr>
        <sz val="11"/>
        <rFont val="Arial Narrow"/>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</si>
  <si>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t>C5</t>
  </si>
  <si>
    <r>
      <rPr>
        <b/>
        <sz val="11"/>
        <rFont val="Arial Narrow"/>
        <family val="2"/>
      </rPr>
      <t>Conclusión 1.</t>
    </r>
    <r>
      <rPr>
        <sz val="11"/>
        <rFont val="Arial Narrow"/>
        <family val="2"/>
      </rPr>
      <t xml:space="preserve">  Todos los indicadores presentan incumplimiento al reporte de avance cualitativo y cuantitativo y o fueron actualizados de forma extemporánea</t>
    </r>
  </si>
  <si>
    <r>
      <rPr>
        <b/>
        <sz val="11"/>
        <rFont val="Arial Narrow"/>
        <family val="2"/>
      </rPr>
      <t xml:space="preserve">Conclusión 2. </t>
    </r>
    <r>
      <rPr>
        <sz val="11"/>
        <rFont val="Arial Narrow"/>
        <family val="2"/>
      </rPr>
      <t xml:space="preserve"> Fortalecer los mecanismos para el cargue de los documentos asociados a la información suministrada, la cual sirve de soporte para evidenciar las actividades ejecutadas durante el periodo evlauado y dar cumplimiento a la normatividad</t>
    </r>
  </si>
  <si>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</si>
  <si>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</si>
  <si>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</si>
  <si>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</si>
  <si>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</si>
  <si>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Secretaría General
</t>
  </si>
  <si>
    <t xml:space="preserve">Oficina del Inspector de la Gestión de Tierras
</t>
  </si>
  <si>
    <t xml:space="preserve">Subdirección de Administración de Tierras de la Nación
</t>
  </si>
  <si>
    <t>Equipo Gestión Documental</t>
  </si>
  <si>
    <t>Equipo Servicio al Ciudadano</t>
  </si>
  <si>
    <t>Dependencias ANT</t>
  </si>
  <si>
    <t>Equipo de Sistemas</t>
  </si>
  <si>
    <t xml:space="preserve">Subdirección Administrativa y Financiera
</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</si>
  <si>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</si>
  <si>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</si>
  <si>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</si>
  <si>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</si>
  <si>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</si>
  <si>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</si>
  <si>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 xml:space="preserve">Secretaría General 
</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</si>
  <si>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</si>
  <si>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</si>
  <si>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</si>
  <si>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</si>
  <si>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Secretaría General </t>
  </si>
  <si>
    <t xml:space="preserve">Secretaría General
</t>
  </si>
  <si>
    <t xml:space="preserve">Dirección de Acceso a Tierras
</t>
  </si>
  <si>
    <r>
      <rPr>
        <b/>
        <sz val="11"/>
        <rFont val="Arial Narrow"/>
        <family val="2"/>
      </rPr>
      <t xml:space="preserve">No Conformidad 2. </t>
    </r>
    <r>
      <rPr>
        <sz val="11"/>
        <rFont val="Arial Narrow"/>
        <family val="2"/>
      </rPr>
      <t xml:space="preserve"> No se evidenció la formalización y certificación ante la ANDJE de las capacitaciones efectuadas en el primer semestre a los usuarios del sistema, cuyo plazo vencía el 15 de junio de 2017, contrviniendo lo establecido en la Circular Externa No. 11 de 2015.</t>
    </r>
  </si>
  <si>
    <r>
      <rPr>
        <b/>
        <sz val="11"/>
        <rFont val="Arial Narrow"/>
        <family val="2"/>
      </rPr>
      <t>No Conformidad 3.</t>
    </r>
    <r>
      <rPr>
        <sz val="11"/>
        <rFont val="Arial Narrow"/>
        <family val="2"/>
      </rPr>
      <t xml:space="preserve"> No se evidenció el cargue de la totalidad de los procesos activos de la entidad a la plataforma de eKOGUI, contraviniendo lo establecido en el Artículo 2.2.3.4.1.9. del Decreto 1069 de 2015. </t>
    </r>
  </si>
  <si>
    <r>
      <rPr>
        <b/>
        <sz val="11"/>
        <rFont val="Arial Narrow"/>
        <family val="2"/>
      </rPr>
      <t>No Conformidad 4.</t>
    </r>
    <r>
      <rPr>
        <sz val="11"/>
        <rFont val="Arial Narrow"/>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</si>
  <si>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rFont val="Arial Narrow"/>
        <family val="2"/>
      </rPr>
      <t xml:space="preserve">No Conformidad 5.  </t>
    </r>
    <r>
      <rPr>
        <sz val="11"/>
        <rFont val="Arial Narrow"/>
        <family val="2"/>
      </rPr>
      <t xml:space="preserve">No se evidenció calificación del riesgo para ninguno de los 173 procesos registrados en el sistema eKOGUI, que por el estado en que se encuentran, debería contar con la la calificación de riesgo, contraviniendo lo establecido en el Numeral 4 del artículo 2.2.3.4.1.10. del Decreto 1069 de 2015. </t>
    </r>
  </si>
  <si>
    <r>
      <rPr>
        <b/>
        <sz val="11"/>
        <rFont val="Arial Narrow"/>
        <family val="2"/>
      </rPr>
      <t>No Conformidad 6.</t>
    </r>
    <r>
      <rPr>
        <sz val="11"/>
        <rFont val="Arial Narrow"/>
        <family val="2"/>
      </rPr>
      <t xml:space="preserve"> No se evidenció la realización de las fichas y actas del comité de conciliación en el sistema Ekogui, contraviniendo lo establecido en el Numeral 1 del artículo 2.2.3.4.1.10. del Decreto 1069 de 2015. </t>
    </r>
  </si>
  <si>
    <r>
      <rPr>
        <b/>
        <sz val="11"/>
        <rFont val="Arial Narrow"/>
        <family val="2"/>
      </rPr>
      <t>No Conformidad 7.</t>
    </r>
    <r>
      <rPr>
        <sz val="11"/>
        <rFont val="Arial Narrow"/>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</si>
  <si>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Narrow"/>
        <family val="2"/>
      </rPr>
      <t>No Conformidad 8.</t>
    </r>
    <r>
      <rPr>
        <sz val="11"/>
        <rFont val="Arial Narrow"/>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</si>
  <si>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Narrow"/>
        <family val="2"/>
      </rPr>
      <t>No Conformidad 9.</t>
    </r>
    <r>
      <rPr>
        <sz val="11"/>
        <rFont val="Arial Narrow"/>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</si>
  <si>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</si>
  <si>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No Efectiva</t>
  </si>
  <si>
    <t>Cerrada No Efectiva</t>
  </si>
  <si>
    <t xml:space="preserve">Sandra Milena Bejarano Pinzón - Profesional Contratista 
Guillermo Enrique Arango Pava - Profesional Contratista </t>
  </si>
  <si>
    <t>Informe sobre la actividad litigiosa del Estado - Ekogui, primer semestre del 2018.</t>
  </si>
  <si>
    <r>
      <rPr>
        <b/>
        <sz val="11"/>
        <rFont val="Arial Narrow"/>
        <family val="2"/>
      </rPr>
      <t xml:space="preserve">No Conformidad 1.  </t>
    </r>
    <r>
      <rPr>
        <sz val="11"/>
        <rFont val="Arial Narrow"/>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</si>
  <si>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</si>
  <si>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</si>
  <si>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t>Informe de Actividad Litigiosa del Estado - Ekogui, II Semestre 2018</t>
  </si>
  <si>
    <t>Johana Molano  Caballero - Gestor OCI
Julieth Angélica Escobar Cárdenas - Profesional Contratista
Lila María Guzmán - Gestor OCI</t>
  </si>
  <si>
    <r>
      <rPr>
        <b/>
        <sz val="11"/>
        <color theme="1"/>
        <rFont val="Arial Narrow"/>
        <family val="2"/>
      </rPr>
      <t xml:space="preserve">14/03/2018. </t>
    </r>
    <r>
      <rPr>
        <sz val="11"/>
        <color theme="1"/>
        <rFont val="Arial Narrow"/>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r>
  </si>
  <si>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</si>
  <si>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</si>
  <si>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r>
      <rPr>
        <b/>
        <sz val="11"/>
        <rFont val="Arial Narrow"/>
        <family val="2"/>
      </rPr>
      <t>Conclusiones</t>
    </r>
    <r>
      <rPr>
        <sz val="11"/>
        <rFont val="Arial Narrow"/>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</si>
  <si>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t>C</t>
  </si>
  <si>
    <r>
      <rPr>
        <b/>
        <sz val="11"/>
        <rFont val="Arial Narrow"/>
        <family val="2"/>
      </rPr>
      <t>Conclusiones</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</si>
  <si>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rFont val="Arial Narrow"/>
        <family val="2"/>
      </rPr>
      <t xml:space="preserve">Conclusiones </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</si>
  <si>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color theme="1"/>
        <rFont val="Arial Narrow"/>
        <family val="2"/>
      </rPr>
      <t>Conclusiones</t>
    </r>
    <r>
      <rPr>
        <sz val="11"/>
        <color theme="1"/>
        <rFont val="Arial Narrow"/>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</si>
  <si>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t>OP</t>
  </si>
  <si>
    <t>ESTADO DE LAS ACCIONES DE MEJORA EN EL MARCO DE LA EFICACIA</t>
  </si>
  <si>
    <t xml:space="preserve">ESTADO DE LA ACCIONES DE  MEJORA EN EL MARCO DE LA EFECTIVIDAD </t>
  </si>
  <si>
    <t>ÚLTIMO AVANCE DE GESTIÓN Y/O CUMPLIMIENTO REPORTADO A LA CONTRALORÍA GENERAL DE LA NACIÓN</t>
  </si>
  <si>
    <r>
      <t xml:space="preserve">21/01/2021.  </t>
    </r>
    <r>
      <rPr>
        <sz val="11"/>
        <color theme="1"/>
        <rFont val="Arial Narrow"/>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</si>
  <si>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t>Actividad presentó eventualidad con corte al I Semestre del 2021.</t>
  </si>
  <si>
    <t>Actividad presentó eventualidad con corte al III Trimestre del 2020.</t>
  </si>
  <si>
    <t>Actividad presentó eventualidad com corte al I Trimestre del 2020.</t>
  </si>
  <si>
    <t>Eficacia Plan de Mejoramiento CGR</t>
  </si>
  <si>
    <t>Eficiacia Plan de Mejoramiento Interno</t>
  </si>
  <si>
    <t>Eficacia Plan de Mejoramiento Institucional (CGR + PMI)</t>
  </si>
  <si>
    <t>EFICACIA DEL PLAN DE MEJORAMIENTO INSTITUCIONAL AGENCIA NACIONAL DE TIERRAS</t>
  </si>
  <si>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el còdigo AME-620.</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</si>
  <si>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Narrow"/>
        <family val="2"/>
      </rPr>
      <t xml:space="preserve">Memorando 20211020144393 del 02/06/2021.   </t>
    </r>
    <r>
      <rPr>
        <sz val="11"/>
        <rFont val="Arial Narrow"/>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</si>
  <si>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rPr>
        <b/>
        <sz val="11"/>
        <color theme="1"/>
        <rFont val="Arial Narrow"/>
        <family val="2"/>
      </rPr>
      <t xml:space="preserve">30/06/2021. </t>
    </r>
    <r>
      <rPr>
        <sz val="11"/>
        <color theme="1"/>
        <rFont val="Arial Narrow"/>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t>
    </r>
  </si>
  <si>
    <r>
      <t xml:space="preserve">Hallazgo 1. Gestión arrendamiento operativo (A1) (F1) (D1)
</t>
    </r>
    <r>
      <rPr>
        <sz val="11"/>
        <color theme="1"/>
        <rFont val="Arial Narrow"/>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</si>
  <si>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Narrow"/>
        <family val="2"/>
      </rPr>
      <t xml:space="preserve">28/08/2020. </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Narrow"/>
        <family val="2"/>
      </rPr>
      <t xml:space="preserve">
21/10/2020. </t>
    </r>
    <r>
      <rPr>
        <sz val="11"/>
        <color theme="1"/>
        <rFont val="Arial Narrow"/>
        <family val="2"/>
      </rPr>
      <t xml:space="preserve">En cuanto a las evidencias suministradas se observó lo siguiente:
</t>
    </r>
    <r>
      <rPr>
        <b/>
        <sz val="11"/>
        <color theme="1"/>
        <rFont val="Arial Narrow"/>
        <family val="2"/>
      </rPr>
      <t xml:space="preserve">PARCELA VILLA DIANA, </t>
    </r>
    <r>
      <rPr>
        <sz val="11"/>
        <color theme="1"/>
        <rFont val="Arial Narrow"/>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Narrow"/>
        <family val="2"/>
      </rPr>
      <t xml:space="preserve">Resolución 477 del 31/01/2020 </t>
    </r>
    <r>
      <rPr>
        <sz val="11"/>
        <color theme="1"/>
        <rFont val="Arial Narrow"/>
        <family val="2"/>
      </rPr>
      <t xml:space="preserve">HUGO ALBERTO GARCÍAS SIERRA, la cual fue notificada a la ORIP de Maicao mediante comunicación 20204100992971 del 02/10/2020, para su correspondiente registro.
</t>
    </r>
    <r>
      <rPr>
        <b/>
        <sz val="11"/>
        <color theme="1"/>
        <rFont val="Arial Narrow"/>
        <family val="2"/>
      </rPr>
      <t>Resolución 4772 del 06/05/2019</t>
    </r>
    <r>
      <rPr>
        <sz val="11"/>
        <color theme="1"/>
        <rFont val="Arial Narrow"/>
        <family val="2"/>
      </rPr>
      <t xml:space="preserve">, GILBERTO NACIOANO POLO MORRÓN,  la cual fue notificada a la ORIP de Maicao mediante comunicación 20204100402081 del 04/05/2020, para su correspondiente registro.
</t>
    </r>
    <r>
      <rPr>
        <b/>
        <sz val="11"/>
        <color theme="1"/>
        <rFont val="Arial Narrow"/>
        <family val="2"/>
      </rPr>
      <t>Resolución 4773 del 06/05/2019,</t>
    </r>
    <r>
      <rPr>
        <sz val="11"/>
        <color theme="1"/>
        <rFont val="Arial Narrow"/>
        <family val="2"/>
      </rPr>
      <t xml:space="preserve"> ÁNGEL ANTONIO TORRES TORRE,  la cual fue notificada a la ORIP de Maicao mediante comunicación 20204100402061 del 04/05/2020, para su correspondiente registro.
</t>
    </r>
    <r>
      <rPr>
        <b/>
        <sz val="11"/>
        <color theme="1"/>
        <rFont val="Arial Narrow"/>
        <family val="2"/>
      </rPr>
      <t xml:space="preserve">Resolución 4774 del 06/05/2019, </t>
    </r>
    <r>
      <rPr>
        <sz val="11"/>
        <color theme="1"/>
        <rFont val="Arial Narrow"/>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Narrow"/>
        <family val="2"/>
      </rPr>
      <t>PREDIO EL BADO,</t>
    </r>
    <r>
      <rPr>
        <sz val="11"/>
        <color theme="1"/>
        <rFont val="Arial Narrow"/>
        <family val="2"/>
      </rPr>
      <t xml:space="preserve"> Que en atención a la acciones de tutela del 2017 y 2018 se ordenó a la Agencia reubicar a las señoras  MARÍA MENESES ROSALES y  ANA LUCIA YARPAS RIVERA y su familia, observándose lo siguiente: 
</t>
    </r>
    <r>
      <rPr>
        <b/>
        <sz val="11"/>
        <color theme="1"/>
        <rFont val="Arial Narrow"/>
        <family val="2"/>
      </rPr>
      <t>Resolución 10538 del 29/07/2019,</t>
    </r>
    <r>
      <rPr>
        <sz val="11"/>
        <color theme="1"/>
        <rFont val="Arial Narrow"/>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Resolución 1798 del 28/11/2017,</t>
    </r>
    <r>
      <rPr>
        <sz val="11"/>
        <color theme="1"/>
        <rFont val="Arial Narrow"/>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 xml:space="preserve">
PREDIO LA CALERA</t>
    </r>
    <r>
      <rPr>
        <sz val="11"/>
        <color theme="1"/>
        <rFont val="Arial Narrow"/>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Narrow"/>
        <family val="2"/>
      </rPr>
      <t xml:space="preserve">
PREDIO SANTA INÉS</t>
    </r>
    <r>
      <rPr>
        <sz val="11"/>
        <color theme="1"/>
        <rFont val="Arial Narrow"/>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Narrow"/>
        <family val="2"/>
      </rPr>
      <t>Ricardo Sandoval.</t>
    </r>
    <r>
      <rPr>
        <sz val="11"/>
        <color theme="1"/>
        <rFont val="Arial Narrow"/>
        <family val="2"/>
      </rPr>
      <t xml:space="preserve">
Resolución 9030 del 23/09/2020 </t>
    </r>
    <r>
      <rPr>
        <sz val="11"/>
        <color rgb="FFFF0000"/>
        <rFont val="Arial Narrow"/>
        <family val="2"/>
      </rPr>
      <t xml:space="preserve">Cecilia Solano
</t>
    </r>
    <r>
      <rPr>
        <sz val="11"/>
        <color theme="1"/>
        <rFont val="Arial Narrow"/>
        <family val="2"/>
      </rPr>
      <t xml:space="preserve">Resolución 9031 del 2309/2020 </t>
    </r>
    <r>
      <rPr>
        <sz val="11"/>
        <color rgb="FFFF0000"/>
        <rFont val="Arial Narrow"/>
        <family val="2"/>
      </rPr>
      <t xml:space="preserve">Olga Patricia Solano
</t>
    </r>
    <r>
      <rPr>
        <sz val="11"/>
        <color theme="1"/>
        <rFont val="Arial Narrow"/>
        <family val="2"/>
      </rPr>
      <t xml:space="preserve">Resolución 9032 del 23/09/2020 </t>
    </r>
    <r>
      <rPr>
        <sz val="11"/>
        <color rgb="FFFF0000"/>
        <rFont val="Arial Narrow"/>
        <family val="2"/>
      </rPr>
      <t>Ángel María</t>
    </r>
    <r>
      <rPr>
        <sz val="11"/>
        <color theme="1"/>
        <rFont val="Arial Narrow"/>
        <family val="2"/>
      </rPr>
      <t xml:space="preserve">
Resolución 9033 del 23/09/2020 </t>
    </r>
    <r>
      <rPr>
        <sz val="11"/>
        <color rgb="FFFF0000"/>
        <rFont val="Arial Narrow"/>
        <family val="2"/>
      </rPr>
      <t xml:space="preserve">Olga Rodríguez
</t>
    </r>
    <r>
      <rPr>
        <sz val="11"/>
        <color theme="1"/>
        <rFont val="Arial Narrow"/>
        <family val="2"/>
      </rPr>
      <t xml:space="preserve">Resolución 9034 del 23/09/2020 </t>
    </r>
    <r>
      <rPr>
        <sz val="11"/>
        <color rgb="FFFF0000"/>
        <rFont val="Arial Narrow"/>
        <family val="2"/>
      </rPr>
      <t>Ana Stella Carrillo</t>
    </r>
    <r>
      <rPr>
        <sz val="11"/>
        <color theme="1"/>
        <rFont val="Arial Narrow"/>
        <family val="2"/>
      </rPr>
      <t xml:space="preserve">
Resolución 9035 del 23/09/2020 </t>
    </r>
    <r>
      <rPr>
        <sz val="11"/>
        <color rgb="FFFF0000"/>
        <rFont val="Arial Narrow"/>
        <family val="2"/>
      </rPr>
      <t>Arnulfo Pabón</t>
    </r>
    <r>
      <rPr>
        <sz val="11"/>
        <color theme="1"/>
        <rFont val="Arial Narrow"/>
        <family val="2"/>
      </rPr>
      <t xml:space="preserve">
Resolución 9036 del 23/09/2020</t>
    </r>
    <r>
      <rPr>
        <sz val="11"/>
        <color rgb="FFFF0000"/>
        <rFont val="Arial Narrow"/>
        <family val="2"/>
      </rPr>
      <t xml:space="preserve"> Diosenel Márquez</t>
    </r>
    <r>
      <rPr>
        <sz val="11"/>
        <color theme="1"/>
        <rFont val="Arial Narrow"/>
        <family val="2"/>
      </rPr>
      <t xml:space="preserve">
Resolución 9037 del 23/09/2020 </t>
    </r>
    <r>
      <rPr>
        <sz val="11"/>
        <color rgb="FFFF0000"/>
        <rFont val="Arial Narrow"/>
        <family val="2"/>
      </rPr>
      <t>Gregorio Contreras</t>
    </r>
    <r>
      <rPr>
        <sz val="11"/>
        <color theme="1"/>
        <rFont val="Arial Narrow"/>
        <family val="2"/>
      </rPr>
      <t xml:space="preserve">
Resolución 9038 del 23/09/2020 </t>
    </r>
    <r>
      <rPr>
        <sz val="11"/>
        <color rgb="FFFF0000"/>
        <rFont val="Arial Narrow"/>
        <family val="2"/>
      </rPr>
      <t>Israel Velásquez</t>
    </r>
    <r>
      <rPr>
        <sz val="11"/>
        <color theme="1"/>
        <rFont val="Arial Narrow"/>
        <family val="2"/>
      </rPr>
      <t xml:space="preserve">
Resolución 9039 del 23/09/2020 </t>
    </r>
    <r>
      <rPr>
        <sz val="11"/>
        <color rgb="FFFF0000"/>
        <rFont val="Arial Narrow"/>
        <family val="2"/>
      </rPr>
      <t>Gilberto Bernal</t>
    </r>
    <r>
      <rPr>
        <sz val="11"/>
        <color theme="1"/>
        <rFont val="Arial Narrow"/>
        <family val="2"/>
      </rPr>
      <t xml:space="preserve">
Resolución 9040 del 23/09/2020 </t>
    </r>
    <r>
      <rPr>
        <sz val="11"/>
        <color rgb="FFFF0000"/>
        <rFont val="Arial Narrow"/>
        <family val="2"/>
      </rPr>
      <t>Yecit Gómez</t>
    </r>
    <r>
      <rPr>
        <sz val="11"/>
        <color theme="1"/>
        <rFont val="Arial Narrow"/>
        <family val="2"/>
      </rPr>
      <t xml:space="preserve">
Resolución 9041 del 23/09/2020 </t>
    </r>
    <r>
      <rPr>
        <sz val="11"/>
        <color rgb="FFFF0000"/>
        <rFont val="Arial Narrow"/>
        <family val="2"/>
      </rPr>
      <t>Luis Evelio Vergel</t>
    </r>
    <r>
      <rPr>
        <sz val="11"/>
        <color theme="1"/>
        <rFont val="Arial Narrow"/>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</si>
  <si>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Narrow"/>
        <family val="2"/>
      </rPr>
      <t>Justificación de las razones fácticas y jurídicas que obligó a replantear la expedición de la resolución 6060 de 2018.</t>
    </r>
    <r>
      <rPr>
        <sz val="11"/>
        <color theme="1"/>
        <rFont val="Arial Narrow"/>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Narrow"/>
        <family val="2"/>
      </rPr>
      <t>Nota:</t>
    </r>
    <r>
      <rPr>
        <sz val="11"/>
        <color theme="1"/>
        <rFont val="Arial Narrow"/>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</si>
  <si>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Narrow"/>
        <family val="2"/>
      </rPr>
      <t>Evidencia:</t>
    </r>
    <r>
      <rPr>
        <sz val="11"/>
        <color theme="1"/>
        <rFont val="Arial Narrow"/>
        <family val="2"/>
      </rPr>
      <t xml:space="preserve">  
Resolución No. 915 de 2020.</t>
    </r>
  </si>
  <si>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</si>
  <si>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Narrow"/>
        <family val="2"/>
      </rPr>
      <t>Resumen reporte AMC_366_H.2.3.4.</t>
    </r>
    <r>
      <rPr>
        <sz val="11"/>
        <color theme="1"/>
        <rFont val="Arial Narrow"/>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Narrow"/>
        <family val="2"/>
      </rPr>
      <t>Evidencias:</t>
    </r>
    <r>
      <rPr>
        <sz val="11"/>
        <color theme="1"/>
        <rFont val="Arial Narrow"/>
        <family val="2"/>
      </rPr>
      <t xml:space="preserve">
Resumen reporte AMC_366_H.2.3.4
MESAS DE SEGUIMIENTO MUNICPIOS IMPLEMENTACIÓN
ESTRATEGIA DE CONSERVACIÓN</t>
    </r>
  </si>
  <si>
    <r>
      <t xml:space="preserve">Se realizó el inventario de necesidades para la implementación de sistema de información. 
</t>
    </r>
    <r>
      <rPr>
        <b/>
        <sz val="11"/>
        <color theme="1"/>
        <rFont val="Arial Narrow"/>
        <family val="2"/>
      </rPr>
      <t>Evidencia</t>
    </r>
    <r>
      <rPr>
        <sz val="11"/>
        <color theme="1"/>
        <rFont val="Arial Narrow"/>
        <family val="2"/>
      </rPr>
      <t>:  
Inventario Requerimientos Asuntos Étnicos.xlsx</t>
    </r>
  </si>
  <si>
    <r>
      <rPr>
        <b/>
        <sz val="11"/>
        <color theme="1"/>
        <rFont val="Arial Narrow"/>
        <family val="2"/>
      </rPr>
      <t xml:space="preserve">28/01/2021.  </t>
    </r>
    <r>
      <rPr>
        <sz val="11"/>
        <color theme="1"/>
        <rFont val="Arial Narrow"/>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Narrow"/>
        <family val="2"/>
      </rPr>
      <t>27/01/2021.</t>
    </r>
    <r>
      <rPr>
        <sz val="11"/>
        <color theme="1"/>
        <rFont val="Arial Narrow"/>
        <family val="2"/>
      </rPr>
      <t xml:space="preserve">  La Dirección de Ordenamiento Social de la Propiedad en el marco de la fase preliminar allegó las a siguientes observaciones:
</t>
    </r>
    <r>
      <rPr>
        <b/>
        <sz val="11"/>
        <color theme="1"/>
        <rFont val="Arial Narrow"/>
        <family val="2"/>
      </rPr>
      <t>Convenio 653 VALOR +- IDEA /ANT</t>
    </r>
    <r>
      <rPr>
        <sz val="11"/>
        <color theme="1"/>
        <rFont val="Arial Narrow"/>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Narrow"/>
        <family val="2"/>
      </rPr>
      <t>Convenio 715 del 2017</t>
    </r>
    <r>
      <rPr>
        <sz val="11"/>
        <color theme="1"/>
        <rFont val="Arial Narrow"/>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Narrow"/>
        <family val="2"/>
      </rPr>
      <t xml:space="preserve">
CONVENIO 986 DE 2017</t>
    </r>
    <r>
      <rPr>
        <sz val="11"/>
        <color theme="1"/>
        <rFont val="Arial Narrow"/>
        <family val="2"/>
      </rPr>
      <t xml:space="preserve">,  se observaron 4 actas de mesas financieras, las cuales se relacionada a continuación, con el respectivo avance observado: 
</t>
    </r>
    <r>
      <rPr>
        <b/>
        <sz val="11"/>
        <color theme="1"/>
        <rFont val="Arial Narrow"/>
        <family val="2"/>
      </rPr>
      <t xml:space="preserve">Acta del 29/09/2020. </t>
    </r>
    <r>
      <rPr>
        <sz val="11"/>
        <color theme="1"/>
        <rFont val="Arial Narrow"/>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 xml:space="preserve">Acta del 27/10/2020. </t>
    </r>
    <r>
      <rPr>
        <sz val="11"/>
        <color theme="1"/>
        <rFont val="Arial Narrow"/>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23/11/2020.</t>
    </r>
    <r>
      <rPr>
        <sz val="11"/>
        <color theme="1"/>
        <rFont val="Arial Narrow"/>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21/12/2020.</t>
    </r>
    <r>
      <rPr>
        <sz val="11"/>
        <color theme="1"/>
        <rFont val="Arial Narrow"/>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</si>
  <si>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</si>
  <si>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</si>
  <si>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</si>
  <si>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</si>
  <si>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</si>
  <si>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</si>
  <si>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Narrow"/>
        <family val="2"/>
      </rPr>
      <t>25/05/2021.  Memorando 20211020144043 del 02/06/2021</t>
    </r>
    <r>
      <rPr>
        <sz val="11"/>
        <color theme="1"/>
        <rFont val="Arial Narrow"/>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</si>
  <si>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t>AME-622
AME-623
AME-624</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</si>
  <si>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Narrow"/>
        <family val="2"/>
      </rPr>
      <t>La verificación de la presente actividad fue adelantada por el contratista Sergio Alejandro Matiz Parra.</t>
    </r>
    <r>
      <rPr>
        <sz val="11"/>
        <color theme="1"/>
        <rFont val="Arial Narrow"/>
        <family val="2"/>
      </rPr>
      <t xml:space="preserve">
</t>
    </r>
    <r>
      <rPr>
        <b/>
        <sz val="11"/>
        <color theme="1"/>
        <rFont val="Arial Narrow"/>
        <family val="2"/>
      </rPr>
      <t xml:space="preserve">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Narrow"/>
        <family val="2"/>
      </rPr>
      <t>RECOMENDACIONES EVENTUALIDADES FORMULADAS</t>
    </r>
    <r>
      <rPr>
        <sz val="11"/>
        <color theme="1"/>
        <rFont val="Arial Narrow"/>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Narrow"/>
        <family val="2"/>
      </rPr>
      <t>REFLEXIONES DEL HALLAZGO</t>
    </r>
    <r>
      <rPr>
        <sz val="11"/>
        <color theme="1"/>
        <rFont val="Arial Narrow"/>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</si>
  <si>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Narrow"/>
        <family val="2"/>
      </rPr>
      <t>La verificación de la presente actividad fue adelantada por la profesional Lila María Guzmán</t>
    </r>
    <r>
      <rPr>
        <sz val="11"/>
        <color theme="1"/>
        <rFont val="Arial Narrow"/>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</si>
  <si>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Narrow"/>
        <family val="2"/>
      </rPr>
      <t xml:space="preserve">La verificación de la presente actividad fue adelantada por la profesional Lila María Guzmán
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15/06/2021. </t>
    </r>
    <r>
      <rPr>
        <sz val="11"/>
        <color theme="1"/>
        <rFont val="Arial Narrow"/>
        <family val="2"/>
      </rPr>
      <t xml:space="preserve"> Se sugiere fortalecer la justificación, a fin que se describa la situación que conlleva a modificar la acción.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28/04/2021. </t>
    </r>
    <r>
      <rPr>
        <sz val="11"/>
        <color theme="1"/>
        <rFont val="Arial Narrow"/>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</si>
  <si>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t>
    </r>
    <r>
      <rPr>
        <b/>
        <sz val="11"/>
        <rFont val="Arial Narrow"/>
        <family val="2"/>
      </rPr>
      <t xml:space="preserve">Memorando 20211020144393 del 02/06/2021. </t>
    </r>
    <r>
      <rPr>
        <sz val="11"/>
        <rFont val="Arial Narrow"/>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</si>
  <si>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rFont val="Arial Narrow"/>
        <family val="2"/>
      </rPr>
      <t xml:space="preserve">30/06/2021.  </t>
    </r>
    <r>
      <rPr>
        <sz val="11"/>
        <rFont val="Arial Narrow"/>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</si>
  <si>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</si>
  <si>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</si>
  <si>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</si>
  <si>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</si>
  <si>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Analizar los posibles riesgos asociados al procedimiento de comrpas y formalización</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</si>
  <si>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</si>
  <si>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</si>
  <si>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</si>
  <si>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</si>
  <si>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</si>
  <si>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</si>
  <si>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</si>
  <si>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</si>
  <si>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</si>
  <si>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</si>
  <si>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</si>
  <si>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</si>
  <si>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Actualizar en el Sistema Integrado de Gestión la lista de chequeo del procedimiento de Adquisicíón de Predios.</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</si>
  <si>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</si>
  <si>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</si>
  <si>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</si>
  <si>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</si>
  <si>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</si>
  <si>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</si>
  <si>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</si>
  <si>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</si>
  <si>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</si>
  <si>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r>
      <rPr>
        <b/>
        <sz val="11"/>
        <color theme="1"/>
        <rFont val="Arial Narrow"/>
        <family val="2"/>
      </rPr>
      <t>Como avance de gestión,</t>
    </r>
    <r>
      <rPr>
        <sz val="11"/>
        <color theme="1"/>
        <rFont val="Arial Narrow"/>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</si>
  <si>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Narrow"/>
        <family val="2"/>
      </rPr>
      <t>Se solicita pasar el estado de esta acción a ejecutada,</t>
    </r>
    <r>
      <rPr>
        <sz val="11"/>
        <color theme="1"/>
        <rFont val="Arial Narrow"/>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criticos de la Entidad con sus respectivas matrices de medición de impactos.
</t>
    </r>
  </si>
  <si>
    <r>
      <rPr>
        <b/>
        <sz val="11"/>
        <color theme="1"/>
        <rFont val="Arial Narrow"/>
        <family val="2"/>
      </rPr>
      <t xml:space="preserve">Como avance de gestión, </t>
    </r>
    <r>
      <rPr>
        <sz val="11"/>
        <color theme="1"/>
        <rFont val="Arial Narrow"/>
        <family val="2"/>
      </rPr>
      <t xml:space="preserve">está en el proceso de la ejecución de las actividades previstas para el informe de resultados del BIA  se anexa el informe preliminar el cual esta en construcción </t>
    </r>
  </si>
  <si>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</si>
  <si>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r>
      <rPr>
        <b/>
        <sz val="11"/>
        <color theme="1"/>
        <rFont val="Calibri"/>
        <family val="2"/>
        <scheme val="minor"/>
      </rPr>
      <t>Se solicita pasar el estado de esta acción a ejecutada,</t>
    </r>
    <r>
      <rPr>
        <sz val="11"/>
        <color theme="1"/>
        <rFont val="Calibri"/>
        <family val="2"/>
        <scheme val="minor"/>
      </rPr>
      <t xml:space="preserve"> ya que se remiten los correos con la generación y entrega de indicadores de seguimiento al procedimiento de Construcción de software mensual correspondientes de enero a agosto del 2021</t>
    </r>
  </si>
  <si>
    <r>
      <rPr>
        <b/>
        <sz val="11"/>
        <color theme="1"/>
        <rFont val="Arial Narrow"/>
        <family val="2"/>
      </rPr>
      <t xml:space="preserve">Se solicita pasar el estado de esta acción a ejecutada, </t>
    </r>
    <r>
      <rPr>
        <sz val="11"/>
        <color theme="1"/>
        <rFont val="Arial Narrow"/>
        <family val="2"/>
      </rPr>
      <t>ya que como producto final, se expide la resolución 20211000121026 por medio de la cual se modifica la Resolución 6060 de 2018 y se actualiza el estado de intervención institucional en los municipios de Guaranda, Puerto Gaitán, Lebrija, Topaipi, San Carlos, Cáceres e Ituango. Por lo tanto se adjunta concepto de viabilidad de esta resolución por parte de la Oficina Jurídica y la resolución firmada por la Directora de la ANT</t>
    </r>
  </si>
  <si>
    <r>
      <rPr>
        <b/>
        <sz val="11"/>
        <color rgb="FF000000"/>
        <rFont val="Arial Narrow"/>
        <family val="2"/>
      </rPr>
      <t xml:space="preserve">Como avance de gestión, </t>
    </r>
    <r>
      <rPr>
        <sz val="11"/>
        <color rgb="FF000000"/>
        <rFont val="Arial Narrow"/>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</si>
  <si>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Narrow"/>
        <family val="2"/>
      </rPr>
      <t>Como avance de gestión,</t>
    </r>
    <r>
      <rPr>
        <sz val="11"/>
        <color indexed="8"/>
        <rFont val="Arial Narrow"/>
        <family val="2"/>
      </rPr>
      <t xml:space="preserve"> se elaboró informe preliminar con diagnóstico de los municipios que cuentan con POSPR identificando las gestiones operativas y financieras. Soportándose a través del documento preliminar de este</t>
    </r>
  </si>
  <si>
    <r>
      <rPr>
        <b/>
        <sz val="11"/>
        <color theme="1"/>
        <rFont val="Arial Narrow"/>
        <family val="2"/>
      </rPr>
      <t>Se solicita pasar el estado de esta acción a ejecutada,</t>
    </r>
    <r>
      <rPr>
        <sz val="11"/>
        <color theme="1"/>
        <rFont val="Arial Narrow"/>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</si>
  <si>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Narrow"/>
        <family val="2"/>
      </rPr>
      <t>Se solicita pasar el estado de esta acción a ejecutada,</t>
    </r>
    <r>
      <rPr>
        <sz val="11"/>
        <color theme="1"/>
        <rFont val="Arial Narrow"/>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</si>
  <si>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Narrow"/>
        <family val="2"/>
      </rPr>
      <t>Como avance de gestión,</t>
    </r>
    <r>
      <rPr>
        <sz val="11"/>
        <color theme="1"/>
        <rFont val="Arial Narrow"/>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</si>
  <si>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Narrow"/>
        <family val="2"/>
      </rPr>
      <t>Como avance de gestión:</t>
    </r>
    <r>
      <rPr>
        <sz val="11"/>
        <color theme="1"/>
        <rFont val="Arial Narrow"/>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</si>
  <si>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Item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</si>
  <si>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</si>
  <si>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</si>
  <si>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r>
      <rPr>
        <b/>
        <sz val="11"/>
        <color theme="1"/>
        <rFont val="Arial Narrow"/>
        <family val="2"/>
      </rPr>
      <t xml:space="preserve">Se solicita pasar el estado de esta acción a ejecutada, </t>
    </r>
    <r>
      <rPr>
        <sz val="11"/>
        <color theme="1"/>
        <rFont val="Arial Narrow"/>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</si>
  <si>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rFont val="Arial Narrow"/>
        <family val="2"/>
      </rPr>
      <t>Como avance de gestión,</t>
    </r>
    <r>
      <rPr>
        <sz val="11"/>
        <rFont val="Arial Narrow"/>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</si>
  <si>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Narrow"/>
        <family val="2"/>
      </rPr>
      <t>Avance de gestión</t>
    </r>
    <r>
      <rPr>
        <sz val="11"/>
        <color theme="1"/>
        <rFont val="Arial Narrow"/>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</si>
  <si>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Narrow"/>
        <family val="2"/>
      </rPr>
      <t>Se solicita pasar el estado de esta acción a ejecutada</t>
    </r>
    <r>
      <rPr>
        <sz val="11"/>
        <color theme="1"/>
        <rFont val="Arial Narrow"/>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</si>
  <si>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Narrow"/>
        <family val="2"/>
      </rPr>
      <t>Se solicita pasar el estado de esta acción a ejecutada,</t>
    </r>
    <r>
      <rPr>
        <sz val="11"/>
        <color theme="1"/>
        <rFont val="Arial Narrow"/>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</si>
  <si>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rPr>
        <b/>
        <sz val="11"/>
        <color theme="1"/>
        <rFont val="Arial Narrow"/>
        <family val="2"/>
      </rPr>
      <t xml:space="preserve">Como avance de gestión, </t>
    </r>
    <r>
      <rPr>
        <sz val="11"/>
        <color theme="1"/>
        <rFont val="Arial Narrow"/>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</si>
  <si>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Narrow"/>
        <family val="2"/>
      </rPr>
      <t xml:space="preserve">Como avance de gestión, </t>
    </r>
    <r>
      <rPr>
        <sz val="11"/>
        <color theme="1"/>
        <rFont val="Arial Narrow"/>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</si>
  <si>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t xml:space="preserve">Avance de producto
</t>
    </r>
    <r>
      <rPr>
        <sz val="7.7"/>
        <color theme="1"/>
        <rFont val="Arial Narrow"/>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Narrow"/>
        <family val="2"/>
      </rPr>
      <t xml:space="preserve">
Avance de gestión
</t>
    </r>
    <r>
      <rPr>
        <sz val="11"/>
        <color theme="1"/>
        <rFont val="Arial Narrow"/>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</si>
  <si>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rPr>
        <b/>
        <sz val="11"/>
        <color theme="1"/>
        <rFont val="Arial Narrow"/>
        <family val="2"/>
      </rPr>
      <t xml:space="preserve">Como avance de gestión, </t>
    </r>
    <r>
      <rPr>
        <sz val="11"/>
        <color theme="1"/>
        <rFont val="Arial Narrow"/>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</si>
  <si>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Narrow"/>
        <family val="2"/>
      </rPr>
      <t>Se solicita pasar el estado de esta acción a ejecutada</t>
    </r>
    <r>
      <rPr>
        <sz val="11"/>
        <color theme="1"/>
        <rFont val="Arial Narrow"/>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</si>
  <si>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Narrow"/>
        <family val="2"/>
      </rPr>
      <t>Se solicita pasar el estado de esta acción a ejecutada,</t>
    </r>
    <r>
      <rPr>
        <sz val="11"/>
        <color theme="1"/>
        <rFont val="Arial Narrow"/>
        <family val="2"/>
      </rPr>
      <t xml:space="preserve"> ya que en la mesa de OSPR No.11 realizada el 27 de mayo y la 12 realizada el 31 de agosto, se presentaron los gestiones adelantadas para la consecución de recursos dirigidos a implementar los 18 POSPR formulados y aprobados.  </t>
    </r>
  </si>
  <si>
    <r>
      <rPr>
        <b/>
        <sz val="11"/>
        <color theme="1"/>
        <rFont val="Arial Narrow"/>
        <family val="2"/>
      </rPr>
      <t>Se solicita pasar el estado de esta acción a ejecutada,</t>
    </r>
    <r>
      <rPr>
        <sz val="11"/>
        <color theme="1"/>
        <rFont val="Arial Narrow"/>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</si>
  <si>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Narrow"/>
        <family val="2"/>
      </rPr>
      <t>Se solicita pasar el estado de esta acción a ejecutada</t>
    </r>
    <r>
      <rPr>
        <sz val="11"/>
        <color theme="1"/>
        <rFont val="Arial Narrow"/>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</si>
  <si>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</si>
  <si>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r>
      <rPr>
        <b/>
        <sz val="11"/>
        <color theme="1"/>
        <rFont val="Arial Narrow"/>
        <family val="2"/>
      </rPr>
      <t>Se solicita pasar el estado de esta acción a ejecutada,</t>
    </r>
    <r>
      <rPr>
        <sz val="11"/>
        <color theme="1"/>
        <rFont val="Arial Narrow"/>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</si>
  <si>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Narrow"/>
        <family val="2"/>
      </rPr>
      <t xml:space="preserve">Como avance de gestión, </t>
    </r>
    <r>
      <rPr>
        <sz val="11"/>
        <color theme="1"/>
        <rFont val="Arial Narrow"/>
        <family val="2"/>
      </rPr>
      <t>se sigue con la consolidación de los datos de los servidores  públicos, contratistas y colaboradores capacitados sobre diligenciamiento de FISO con enfoque de genero. (se anexa Excel)</t>
    </r>
  </si>
  <si>
    <r>
      <rPr>
        <b/>
        <sz val="11"/>
        <color theme="1"/>
        <rFont val="Arial Narrow"/>
        <family val="2"/>
      </rPr>
      <t>Se solicita pasar el estado de esta acción a ejecutada,</t>
    </r>
    <r>
      <rPr>
        <sz val="11"/>
        <color theme="1"/>
        <rFont val="Arial Narrow"/>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</si>
  <si>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t xml:space="preserve">HALLAZGO 2.3.2. Resolución 6060 de 2018. -ANT </t>
    </r>
    <r>
      <rPr>
        <sz val="11"/>
        <color theme="1"/>
        <rFont val="Arial Narrow"/>
        <family val="2"/>
      </rPr>
      <t xml:space="preserve"> La fase de implementación de los POSPR de los municipios de </t>
    </r>
    <r>
      <rPr>
        <sz val="11"/>
        <color rgb="FFFF0000"/>
        <rFont val="Arial Narrow"/>
        <family val="2"/>
      </rPr>
      <t>Guaranda (Sucre); Puerto Gaitán (Meta); Lebrija (Santander); Topaipí (Cundinamarca) y San Carlos (Antioquia) fue suspendida mediante Resolución 6060 de 2018</t>
    </r>
    <r>
      <rPr>
        <sz val="11"/>
        <color theme="1"/>
        <rFont val="Arial Narrow"/>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Narrow"/>
        <family val="2"/>
      </rPr>
      <t>una apropiación sin situación de fondos solo implica que no se requiere para su ejecución desembolsos directos por parte de la ANT, sino que llegan directamente a la entidad beneficiaria o proveedor</t>
    </r>
    <r>
      <rPr>
        <sz val="11"/>
        <color theme="1"/>
        <rFont val="Arial Narrow"/>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Narrow"/>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Narrow"/>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</si>
  <si>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rPr>
        <b/>
        <sz val="11"/>
        <color theme="1"/>
        <rFont val="Arial Narrow"/>
        <family val="2"/>
      </rPr>
      <t xml:space="preserve">08/10/2021. </t>
    </r>
    <r>
      <rPr>
        <sz val="11"/>
        <color theme="1"/>
        <rFont val="Arial Narrow"/>
        <family val="2"/>
      </rPr>
      <t>En atención al reporte de gestión y evidencias suminsitradas, la acción de mejora presentó cumplimiento, toda vez que, se observó el acto administrativo que precisa la desprogramarción o continuación de los POSPS de los municipios referidos en la Resolución 6060 de 2018.</t>
    </r>
  </si>
  <si>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</si>
  <si>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</si>
  <si>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Elaborar el informe de administración del predio "Terreno baldío sin nombre conocido", con destino a laOficina Jurídica, que contenga el reporte de la gestión adelantada, con miras a determinar el cumplimiento o no de la obligación de "hacer", consignada en el acuerdo de pago.</t>
  </si>
  <si>
    <t>Modificar y/o actualizar el procedimiento de Gestión Financiera GEFIN -009, que incluya los controles de seguimiento, para su adecuado cumplimiento</t>
  </si>
  <si>
    <t>Procedimiento modificado y/o actualizado</t>
  </si>
  <si>
    <t>De determinarse el incumplimiento por parte de SATN de la obligacion "de hacer" contenida en el acuerdo de pago correspondiente al contrato No 002 de 2008, la OJ iniciará el cobro según lo establecido en el Código General del Proceso Artículo 433.</t>
  </si>
  <si>
    <t>Presentar la demanda ante los despachos judiciales.</t>
  </si>
  <si>
    <t>Acta de presentación de la demanda</t>
  </si>
  <si>
    <t>En el desarrollo de la Auditoría por parte de la CGR no se había concluído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</si>
  <si>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</si>
  <si>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</si>
  <si>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</si>
  <si>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Elaborar un documento estandarizado que describa las etapas para decretar las declaratorias de incumplimiento en los contratos de arrendamiento que celebre la ANT en concordancia a la normatividad legal vigente.</t>
  </si>
  <si>
    <t>Debilidades en el control frente a la gestión para avanzar en los procesos de regulación de las Islas</t>
  </si>
  <si>
    <t>Procedimiento modificado y/o actuallizado</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</si>
  <si>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</si>
  <si>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</si>
  <si>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</si>
  <si>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</si>
  <si>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No se evidencia gestión o trámite alguno por parte de la ANT, para la recuperación de los predios, generando incertidumbre a la CGR, en lo que corresponde a la cartera reflejada por los predios, puesto que, si bien el predio se encuentra invadido, las personas que lo habitan no han suscrito contrato alguno que genere una obligación clara, expresa y exigible.</t>
  </si>
  <si>
    <t>Elaboración de matriz de procesos de recuperación de baldios pendientes de finalización jurídica</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</si>
  <si>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</si>
  <si>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</si>
  <si>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</si>
  <si>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</si>
  <si>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</si>
  <si>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</si>
  <si>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</si>
  <si>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</si>
  <si>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Elaborar oficio a la Oficina de Registro de Instrimentos Públicos de Cartagena, para el registro de la Resolución que resuelve un recurso de reposición relacionado con el predio Buena Esperanza.</t>
  </si>
  <si>
    <t>Oficio a ORIP Cartagena</t>
  </si>
  <si>
    <t>Se evidencia alto deterioro de la cartera debido a la ausencia de controles adecuados, encaminados a lograr la baja de la edad, asi como, la recuperación de la cartera de la entidad</t>
  </si>
  <si>
    <t xml:space="preserve">La actuación  tardía de la entidad,  para el incio de los procedimientos administrativos tendientes a declarar el incumplimiento de los contratos y su terminación cuando el incumplimiento persiste.
</t>
  </si>
  <si>
    <t xml:space="preserve">
La normatividad aplicable a los contratos de arrendamiento de las Islas</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</si>
  <si>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</si>
  <si>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</si>
  <si>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</si>
  <si>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</si>
  <si>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</si>
  <si>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</si>
  <si>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No se evidencia una depuración real y concreta de los expedientes con el fin de lograr su organización, de acuerdo con lo dispuesto por las tablas de retención documental y las directrices archivísticas</t>
  </si>
  <si>
    <t xml:space="preserve">Adelantar las acciones necesarias tendientes a organizar los expedientes de los predios baldíos de la Nación ubicados en las islas. </t>
  </si>
  <si>
    <t xml:space="preserve">Revisar y organizar los expedentes de los predios baldíos de la Nación ubicados en las islas </t>
  </si>
  <si>
    <t>Carpetas revisadas</t>
  </si>
  <si>
    <t xml:space="preserve">No se evidencia una depuración real y concreta de los expedientes con el fin de lograr su organización.
</t>
  </si>
  <si>
    <t>Adelantar la clasificación, ordenación, foliación, descripción, levantamiento de hojas de control e Inventario Documental de los expedientes correspondientes a los contratos de arrendamiento de Islas del Rosario y San Bernardo, de acuerdo con lla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</si>
  <si>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t>
  </si>
  <si>
    <t>Listados de asistencia a los acompañamientos</t>
  </si>
  <si>
    <t>Inobservancia con lo dispuesto por la exigencia normativa en lo relacionado con un profesional con la experticia en construcción, para la realización de las visitas de inspección ocular a los predios de las Islas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</si>
  <si>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</si>
  <si>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</si>
  <si>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</si>
  <si>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</si>
  <si>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</si>
  <si>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</si>
  <si>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Revisar los contratos de arrendamiento vigentes   suscrito por el INCODER, sobre las Islas e identificar las áreas que fueron objeto de arrendamiento.</t>
  </si>
  <si>
    <t>Contratos de arrendamiento revisados</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</si>
  <si>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</si>
  <si>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</si>
  <si>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 xml:space="preserve">
No se ejerció verificación, seguimiento y control sobre los requisitos exigidos en el contrato en las cláusulas tres (3) parágrafo dos (2), ocho (8) literal e y veintidós (22) parágrafo uno (1), así como los documentos mínimos para la constitución del componente ambiental en el expediente.</t>
  </si>
  <si>
    <t xml:space="preserve">
Ausencia de controles durante la supervisión del contrato e inobservancia de lo dispuesto en el contrato, en relación con el cumplimiento de requisitos en permisos y concesiones.
</t>
  </si>
  <si>
    <t xml:space="preserve">
Inexactitud en la información que reposa en las bases de datos de la entidad, en relación con los predios baldíos ubicados en las Islas, debido a la ausencia de control que asegure la adecuada migración de la información documental a las bases de datos.</t>
  </si>
  <si>
    <t xml:space="preserve"> Verificación de la base de datos de los predios baldíos de la Nación ubicados en las islas.</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</si>
  <si>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</si>
  <si>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</si>
  <si>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</si>
  <si>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Falta de gestión por parte de la entidad y sus oficinas asesoras para iniciar oportunamente las acciones, tanto de recuperación de la cartera morosa, como la recuperación del predio</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</si>
  <si>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</si>
  <si>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Se realizarán jornadas de socialización con la SATN y la SAF, en las cuales se les pondrá en conocimiento las obligaciones contenidas en el Manual de Cobro Coactivo.</t>
  </si>
  <si>
    <t>Memorando dirigido a Talento Humano para acordar fecha de socialización la cual se debe desarrollar entre el 30 de octubre de 2021 al 30 de noviembre de 2021.                         
•	Acta de participación a la socializacion.</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</si>
  <si>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</si>
  <si>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</si>
  <si>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</si>
  <si>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</si>
  <si>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</si>
  <si>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</si>
  <si>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xml:space="preserve">Deficiente articulación de las dependencias intervinientes en el proceso de conformación de  los titulos ejecutivos para hacer exigibles las obligaciones via ejecutiva o coactiva.
</t>
  </si>
  <si>
    <t>Se realizaran jornadas de socializacion con la SATN y la SAF en las cuales se les pondrá en conocimiento las obligaciones contenidas en el Manual de Cobro Coactivo.</t>
  </si>
  <si>
    <t>Memorando dirigido a la Talento Humano para acordar fecha de socializacion la cual se debe desarrollar entre el 30 de octubre de 2021 al 30 de noviembre de 2021.                         
•	Acta de participación a la socializacion.</t>
  </si>
  <si>
    <t xml:space="preserve">Deficiente articulación de las dependencias intervinientes en el proceso de conformación de  los titulos ejecutivos para hacer exigibles las obligacionesvia ejecutiva o coactiva.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</si>
  <si>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</si>
  <si>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</si>
  <si>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</si>
  <si>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Solicitud de interponer demandas correspondiente a acciones de reparacion directa.</t>
  </si>
  <si>
    <t>Oficina Jurídica, Secretaría General (Grupo Interno de Gestión Contractual, Subdirección Administrativa y Financiera)</t>
  </si>
  <si>
    <t>Subdirección de Administración de Tierras de la Nación y Grupo Interno de Gestión Contractual</t>
  </si>
  <si>
    <t>Subdirección de Administración de Tierras de la Nación, Secretaría General (Grupo Interno de Gestión Contractual, Subdirección Administrativa y Financiera)</t>
  </si>
  <si>
    <t>Subdirección Administrativa y Financiera y la Subdireción de Administración de Tierras de la Nación</t>
  </si>
  <si>
    <r>
      <rPr>
        <b/>
        <sz val="11"/>
        <rFont val="Arial Narrow"/>
        <family val="2"/>
      </rPr>
      <t xml:space="preserve">Hallazgo No. 1. Irregularidades en la ejecución del contrato 002-08 – Disciplinario (D1).  </t>
    </r>
    <r>
      <rPr>
        <sz val="1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Narrow"/>
        <family val="2"/>
      </rPr>
      <t xml:space="preserve">
Análisis de la Respuesta </t>
    </r>
    <r>
      <rPr>
        <sz val="1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</si>
  <si>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t>Hallazgo No. 2 - Contrato 003-16 Procedimiento Administrativo –Disciplinaria (D2).</t>
    </r>
    <r>
      <rPr>
        <sz val="11"/>
        <rFont val="Arial Narrow"/>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Narrow"/>
        <family val="2"/>
      </rPr>
      <t xml:space="preserve">Análisis de la Respuesta </t>
    </r>
    <r>
      <rPr>
        <sz val="11"/>
        <rFont val="Arial Narrow"/>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</si>
  <si>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rFont val="Arial Narrow"/>
        <family val="2"/>
      </rPr>
      <t xml:space="preserve">Hallazgo No. 3 – Arrendatarios Islas del Rosario y San Bernardo – Cesión del contrato – Ocupación Indebida – Indagación Preliminar (I.P.) y Disciplinario (D3). </t>
    </r>
    <r>
      <rPr>
        <sz val="11"/>
        <rFont val="Arial Narrow"/>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rFont val="Arial Narrow"/>
        <family val="2"/>
      </rPr>
      <t>Análisis de la Respuesta</t>
    </r>
    <r>
      <rPr>
        <sz val="11"/>
        <rFont val="Arial Narrow"/>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</si>
  <si>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rPr>
        <b/>
        <sz val="11"/>
        <rFont val="Arial Narrow"/>
        <family val="2"/>
      </rPr>
      <t xml:space="preserve">Hallazgo No. 4 - Concentración de Cartera - Predios Invadidos.  </t>
    </r>
    <r>
      <rPr>
        <sz val="1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 xml:space="preserve">
Análisis de la Respuesta</t>
    </r>
    <r>
      <rPr>
        <sz val="11"/>
        <rFont val="Arial Narrow"/>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</si>
  <si>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rFont val="Arial Narrow"/>
        <family val="2"/>
      </rPr>
      <t>Hallazgo No. 5 - Contrato de Arrendamiento Islas de San Bernardo 026-08 - Edad de Cartera.</t>
    </r>
    <r>
      <rPr>
        <sz val="11"/>
        <rFont val="Arial Narrow"/>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rFont val="Arial Narrow"/>
        <family val="2"/>
      </rPr>
      <t xml:space="preserve">
Análisis de Respuesta </t>
    </r>
    <r>
      <rPr>
        <sz val="11"/>
        <rFont val="Arial Narrow"/>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</si>
  <si>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rFont val="Arial Narrow"/>
        <family val="2"/>
      </rPr>
      <t>Hallazgo No. 6 - Controversia Contractual 026-08.</t>
    </r>
    <r>
      <rPr>
        <sz val="11"/>
        <rFont val="Arial Narrow"/>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rFont val="Arial Narrow"/>
        <family val="2"/>
      </rPr>
      <t xml:space="preserve">
Análisis de la Respuesta  </t>
    </r>
    <r>
      <rPr>
        <sz val="11"/>
        <rFont val="Arial Narrow"/>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</si>
  <si>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rFont val="Arial Narrow"/>
        <family val="2"/>
      </rPr>
      <t xml:space="preserve">Hallazgo No. 7 - El valor mensual del canon de arrendamiento de los predios arrendados no corresponde al valor estipulado por la normatividad en relación con su uso. – presunto Fiscal (F1) y Disciplinario (D4) . </t>
    </r>
    <r>
      <rPr>
        <sz val="11"/>
        <rFont val="Arial Narrow"/>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Narrow"/>
        <family val="2"/>
      </rPr>
      <t>Análisis de la respuesta</t>
    </r>
    <r>
      <rPr>
        <sz val="11"/>
        <rFont val="Arial Narrow"/>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</si>
  <si>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rFont val="Arial Narrow"/>
        <family val="2"/>
      </rPr>
      <t xml:space="preserve">Hallazgo No. 8 - Incumplimiento normativo en la adjudicación de predios Disciplinaria (D5). </t>
    </r>
    <r>
      <rPr>
        <sz val="11"/>
        <rFont val="Arial Narrow"/>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rFont val="Arial Narrow"/>
        <family val="2"/>
      </rPr>
      <t xml:space="preserve">Análisis de la respuesta </t>
    </r>
    <r>
      <rPr>
        <sz val="11"/>
        <rFont val="Arial Narrow"/>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</si>
  <si>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rFont val="Arial Narrow"/>
        <family val="2"/>
      </rPr>
      <t xml:space="preserve">Hallazgo No. 9 -- Gestión Documental –presunto Disciplinario (D6).  </t>
    </r>
    <r>
      <rPr>
        <sz val="11"/>
        <rFont val="Arial Narrow"/>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Narrow"/>
        <family val="2"/>
      </rPr>
      <t xml:space="preserve">
Análisis de la respuesta </t>
    </r>
    <r>
      <rPr>
        <sz val="11"/>
        <rFont val="Arial Narrow"/>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</si>
  <si>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Narrow"/>
        <family val="2"/>
      </rPr>
      <t xml:space="preserve">Hallazgo No. 10 - Contratos de Arrendamiento Islas del Rosario y San Bernardo - Visita de Inspección Predio – presunto Disciplinario (D7). </t>
    </r>
    <r>
      <rPr>
        <sz val="11"/>
        <rFont val="Arial Narrow"/>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rFont val="Arial Narrow"/>
        <family val="2"/>
      </rPr>
      <t xml:space="preserve">
Análisis de la Respuesta</t>
    </r>
    <r>
      <rPr>
        <sz val="11"/>
        <rFont val="Arial Narrow"/>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</si>
  <si>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rFont val="Arial Narrow"/>
        <family val="2"/>
      </rPr>
      <t>Hallazgo No. 11 - Contratos de Arrendamiento Islas del Rosario y San Bernardo - posibles infracciones urbanísticas en los terrenos.</t>
    </r>
    <r>
      <rPr>
        <sz val="11"/>
        <rFont val="Arial Narrow"/>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rFont val="Arial Narrow"/>
        <family val="2"/>
      </rPr>
      <t>Análisis de la Respuesta</t>
    </r>
    <r>
      <rPr>
        <sz val="11"/>
        <rFont val="Arial Narrow"/>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</si>
  <si>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rFont val="Arial Narrow"/>
        <family val="2"/>
      </rPr>
      <t>Hallazgo No. 12 - Contratos de Arrendamiento Islas del Rosario San Bernardo - Áreas mayores de arrendamiento.</t>
    </r>
    <r>
      <rPr>
        <sz val="11"/>
        <rFont val="Arial Narrow"/>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rFont val="Arial Narrow"/>
        <family val="2"/>
      </rPr>
      <t xml:space="preserve">
Análisis de la Respuesta</t>
    </r>
    <r>
      <rPr>
        <sz val="11"/>
        <rFont val="Arial Narrow"/>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</si>
  <si>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rFont val="Arial Narrow"/>
        <family val="2"/>
      </rPr>
      <t xml:space="preserve">Hallazgo No. 13 - Planes, permisos y resoluciones ambientales. </t>
    </r>
    <r>
      <rPr>
        <sz val="11"/>
        <rFont val="Arial Narrow"/>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rFont val="Arial Narrow"/>
        <family val="2"/>
      </rPr>
      <t xml:space="preserve">
Análisis de la Respuesta</t>
    </r>
    <r>
      <rPr>
        <sz val="11"/>
        <rFont val="Arial Narrow"/>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</si>
  <si>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rFont val="Arial Narrow"/>
        <family val="2"/>
      </rPr>
      <t xml:space="preserve">Hallazgo No. 14 - Concesión playas marítimas y terrenos de bajamar. </t>
    </r>
    <r>
      <rPr>
        <sz val="11"/>
        <rFont val="Arial Narrow"/>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rFont val="Arial Narrow"/>
        <family val="2"/>
      </rPr>
      <t xml:space="preserve">
Análisis de la Respuesta </t>
    </r>
    <r>
      <rPr>
        <sz val="11"/>
        <rFont val="Arial Narrow"/>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</si>
  <si>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rFont val="Arial Narrow"/>
        <family val="2"/>
      </rPr>
      <t>Hallazgo No. 15 – Incongruencia base de datos actualización catastral – Presunto Disciplinario (D8).</t>
    </r>
    <r>
      <rPr>
        <sz val="11"/>
        <rFont val="Arial Narrow"/>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rFont val="Arial Narrow"/>
        <family val="2"/>
      </rPr>
      <t>Análisis de la respuesta</t>
    </r>
    <r>
      <rPr>
        <sz val="11"/>
        <rFont val="Arial Narrow"/>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</si>
  <si>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rFont val="Arial Narrow"/>
        <family val="2"/>
      </rPr>
      <t xml:space="preserve">Hallazgo No. 16. Gestión de cartera contratos de arrendamiento Islas del Rosario y San Bernardo. –  Presunto Fiscal (F1). </t>
    </r>
    <r>
      <rPr>
        <sz val="1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Narrow"/>
        <family val="2"/>
      </rPr>
      <t>Análisis de la respuesta</t>
    </r>
    <r>
      <rPr>
        <sz val="1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</si>
  <si>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rFont val="Arial Narrow"/>
        <family val="2"/>
      </rPr>
      <t>Hallazgo No. 17. Contratos vencidos.</t>
    </r>
    <r>
      <rPr>
        <sz val="11"/>
        <rFont val="Arial Narrow"/>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rFont val="Arial Narrow"/>
        <family val="2"/>
      </rPr>
      <t xml:space="preserve">
Análisis de la respuesta</t>
    </r>
    <r>
      <rPr>
        <sz val="11"/>
        <rFont val="Arial Narrow"/>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</si>
  <si>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Narrow"/>
        <family val="2"/>
      </rPr>
      <t xml:space="preserve">Hallazgo No. 18 - Declaratoria de incumplimiento contrato 003-2009 isla El Arca de Noe – Presunto Disciplinario (D10). </t>
    </r>
    <r>
      <rPr>
        <sz val="11"/>
        <rFont val="Arial Narrow"/>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Narrow"/>
        <family val="2"/>
      </rPr>
      <t>Análisis de la respuesta</t>
    </r>
    <r>
      <rPr>
        <sz val="11"/>
        <rFont val="Arial Narrow"/>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</si>
  <si>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Narrow"/>
        <family val="2"/>
      </rPr>
      <t xml:space="preserve">Hallazgo No. 19 - Procesos Ejecutivos ante los Jueces – Presunto Fiscal (F3). </t>
    </r>
    <r>
      <rPr>
        <sz val="11"/>
        <rFont val="Arial Narrow"/>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Narrow"/>
        <family val="2"/>
      </rPr>
      <t>Análisis de la Respuesta</t>
    </r>
    <r>
      <rPr>
        <sz val="11"/>
        <rFont val="Arial Narrow"/>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</si>
  <si>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</si>
  <si>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</si>
  <si>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</si>
  <si>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</si>
  <si>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</si>
  <si>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</si>
  <si>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</si>
  <si>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</si>
  <si>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</si>
  <si>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</si>
  <si>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</si>
  <si>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</si>
  <si>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</si>
  <si>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</si>
  <si>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</si>
  <si>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</si>
  <si>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</si>
  <si>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</si>
  <si>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</si>
  <si>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</si>
  <si>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</si>
  <si>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</si>
  <si>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</si>
  <si>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</si>
  <si>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</si>
  <si>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</si>
  <si>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</si>
  <si>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</si>
  <si>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</si>
  <si>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</si>
  <si>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</si>
  <si>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</si>
  <si>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</si>
  <si>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</si>
  <si>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</si>
  <si>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</si>
  <si>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</si>
  <si>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</si>
  <si>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r>
      <rPr>
        <b/>
        <sz val="11"/>
        <color theme="1"/>
        <rFont val="Arial Narrow"/>
        <family val="2"/>
      </rPr>
      <t>11/10/2021.</t>
    </r>
    <r>
      <rPr>
        <sz val="11"/>
        <color theme="1"/>
        <rFont val="Arial Narrow"/>
        <family val="2"/>
      </rPr>
      <t xml:space="preserve">   La acción de mejora se encuentra en términos para su ejecución, se allegaron avances de gestión documentandos, sin embargo, es preciso fortalecer la disposición de la información de acuardo a la unidad de medida y acción establecida.</t>
    </r>
  </si>
  <si>
    <r>
      <rPr>
        <b/>
        <sz val="11"/>
        <color theme="1"/>
        <rFont val="Arial Narrow"/>
        <family val="2"/>
      </rPr>
      <t>11/10/2021</t>
    </r>
    <r>
      <rPr>
        <sz val="11"/>
        <color theme="1"/>
        <rFont val="Arial Narrow"/>
        <family val="2"/>
      </rPr>
      <t>.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</si>
  <si>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rFont val="Arial Narrow"/>
        <family val="2"/>
      </rPr>
      <t xml:space="preserve">Hallazgo 1. Identificación de beneficiarios del Fondo de Tierras para la Reforma Rural Integral  </t>
    </r>
    <r>
      <rPr>
        <sz val="11"/>
        <rFont val="Arial Narrow"/>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Narrow"/>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Narrow"/>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Narrow"/>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Narrow"/>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Narrow"/>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Narrow"/>
        <family val="2"/>
      </rPr>
      <t>.  
En cuanto a lo señalado por la CGR</t>
    </r>
    <r>
      <rPr>
        <sz val="11"/>
        <color rgb="FFFF0000"/>
        <rFont val="Arial Narrow"/>
        <family val="2"/>
      </rPr>
      <t xml:space="preserve"> frente a las 1021 adjudicaciones realizadas a través de la subcuenta de población campesina, en las que solo 852 corresponden a sujetos de ordenamiento inscritos en el RESO</t>
    </r>
    <r>
      <rPr>
        <sz val="11"/>
        <rFont val="Arial Narrow"/>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</si>
  <si>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rFont val="Arial Narrow"/>
        <family val="2"/>
      </rPr>
      <t xml:space="preserve">Hallago 7. Criterios de participación y enfoque diferencial en los POSPR   </t>
    </r>
    <r>
      <rPr>
        <sz val="11"/>
        <rFont val="Arial Narrow"/>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</si>
  <si>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rFont val="Arial Narrow"/>
        <family val="2"/>
      </rPr>
      <t>11/10/2021.</t>
    </r>
    <r>
      <rPr>
        <sz val="11"/>
        <rFont val="Arial Narrow"/>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</si>
  <si>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color theme="1"/>
        <rFont val="Arial Narrow"/>
        <family val="2"/>
      </rPr>
      <t>11/10/2021.</t>
    </r>
    <r>
      <rPr>
        <sz val="11"/>
        <color theme="1"/>
        <rFont val="Arial Narrow"/>
        <family val="2"/>
      </rPr>
      <t xml:space="preserve"> La acción de mejora se encuentra en términos, su ejecución esta programada para el periodo comprendido del 1/02/2021 al 30/10/2021, presentó avances de gestión documentados.
</t>
    </r>
  </si>
  <si>
    <r>
      <rPr>
        <b/>
        <sz val="11"/>
        <color theme="1"/>
        <rFont val="Arial Narrow"/>
        <family val="2"/>
      </rPr>
      <t>11/10/2021.</t>
    </r>
    <r>
      <rPr>
        <sz val="11"/>
        <color theme="1"/>
        <rFont val="Arial Narrow"/>
        <family val="2"/>
      </rPr>
      <t xml:space="preserve">  La acción de mejora presentó avances físicos documentados, toda vez que, se evidenció 1 de las 2 plantillas POSPR a actualizar, a saber, forma POSPR-F-003 POSPR - OPERATIVO versión 5 del 09/06/2021, la cual  incluye lineamientos sobre la caracterización y análisis de la situación de las mujeres y su relación con la propiedad en el territorio</t>
    </r>
  </si>
  <si>
    <r>
      <rPr>
        <b/>
        <sz val="11"/>
        <color theme="1"/>
        <rFont val="Arial Narrow"/>
        <family val="2"/>
      </rPr>
      <t xml:space="preserve">11/10/2021.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Convenio 361 FAO - ANT (5)</t>
    </r>
    <r>
      <rPr>
        <sz val="11"/>
        <color theme="1"/>
        <rFont val="Arial Narrow"/>
        <family val="2"/>
      </rPr>
      <t xml:space="preserve">: Acta 43 de 26/01/201 y 26/02/2021, Acta 45 del 25/03/2021, Acta 46 del 29/04/2021, Acta 47 del 26/05/2021, Acta 48 del 07/07/2021 y Acta 49 del 10/08/2021.
</t>
    </r>
    <r>
      <rPr>
        <b/>
        <sz val="11"/>
        <color theme="1"/>
        <rFont val="Arial Narrow"/>
        <family val="2"/>
      </rPr>
      <t>Convenio 1278 FAO - ANT (6)</t>
    </r>
    <r>
      <rPr>
        <sz val="11"/>
        <color theme="1"/>
        <rFont val="Arial Narrow"/>
        <family val="2"/>
      </rPr>
      <t xml:space="preserve">: Acta 16 del 11/02/2021 y 29/01/2021, Acta 17 del 02/03/2021, Acta 18 del 09/04/2021, Acta 19 del23/03/2021, Acta 21 del 29/04/2021, Acta del 27/05/2021 y Acta del 23/03/2021.
</t>
    </r>
    <r>
      <rPr>
        <b/>
        <sz val="11"/>
        <color theme="1"/>
        <rFont val="Arial Narrow"/>
        <family val="2"/>
      </rPr>
      <t>Convenio  986/2017 OIM (1</t>
    </r>
    <r>
      <rPr>
        <sz val="11"/>
        <color theme="1"/>
        <rFont val="Arial Narrow"/>
        <family val="2"/>
      </rPr>
      <t xml:space="preserve">): Acta 57 del 15/02/2021, Acta 58 del 26/02/2021 y 08/03/2021.
</t>
    </r>
    <r>
      <rPr>
        <b/>
        <sz val="11"/>
        <color theme="1"/>
        <rFont val="Arial Narrow"/>
        <family val="2"/>
      </rPr>
      <t>Convenio 951/2017 PNTP (3)</t>
    </r>
    <r>
      <rPr>
        <sz val="11"/>
        <color theme="1"/>
        <rFont val="Arial Narrow"/>
        <family val="2"/>
      </rPr>
      <t xml:space="preserve">: Acta 10 del 25/02/2021, Acta 12 del 22/04/2021, Acta 11 del 25/03/2021 y Acta 13 del 27/05/2021.
</t>
    </r>
    <r>
      <rPr>
        <b/>
        <sz val="11"/>
        <color theme="1"/>
        <rFont val="Arial Narrow"/>
        <family val="2"/>
      </rPr>
      <t xml:space="preserve">Convenio PNUD (1): </t>
    </r>
    <r>
      <rPr>
        <sz val="11"/>
        <color theme="1"/>
        <rFont val="Arial Narrow"/>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</si>
  <si>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Narrow"/>
        <family val="2"/>
      </rPr>
      <t>11/10/2021</t>
    </r>
    <r>
      <rPr>
        <sz val="11"/>
        <color theme="1"/>
        <rFont val="Arial Narrow"/>
        <family val="2"/>
      </rPr>
      <t>.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</si>
  <si>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Narrow"/>
        <family val="2"/>
      </rPr>
      <t xml:space="preserve">14/07/2021.  </t>
    </r>
    <r>
      <rPr>
        <sz val="11"/>
        <color theme="1"/>
        <rFont val="Arial Narrow"/>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 de gestión el instrumentos y/o convenio con las siguientes entidades, Minjusticia, ART, DNP, UPRA, ARN.  Por otra parte, se allegaron los siguientes informes:
</t>
    </r>
    <r>
      <rPr>
        <b/>
        <sz val="11"/>
        <color theme="1"/>
        <rFont val="Arial Narrow"/>
        <family val="2"/>
      </rPr>
      <t>Actividades Abril 2021,</t>
    </r>
    <r>
      <rPr>
        <sz val="11"/>
        <color theme="1"/>
        <rFont val="Arial Narrow"/>
        <family val="2"/>
      </rPr>
      <t xml:space="preserve"> getiones adelantas con la DNP y ARN.
</t>
    </r>
    <r>
      <rPr>
        <b/>
        <sz val="11"/>
        <color theme="1"/>
        <rFont val="Arial Narrow"/>
        <family val="2"/>
      </rPr>
      <t>Actividades Mayo 2021,</t>
    </r>
    <r>
      <rPr>
        <sz val="11"/>
        <color theme="1"/>
        <rFont val="Arial Narrow"/>
        <family val="2"/>
      </rPr>
      <t xml:space="preserve"> gestiones adelantadas con SNR,  ART, DNP y  X-Road.
</t>
    </r>
    <r>
      <rPr>
        <b/>
        <sz val="11"/>
        <color theme="1"/>
        <rFont val="Arial Narrow"/>
        <family val="2"/>
      </rPr>
      <t>Actividades junio  2021</t>
    </r>
    <r>
      <rPr>
        <sz val="11"/>
        <color theme="1"/>
        <rFont val="Arial Narrow"/>
        <family val="2"/>
      </rPr>
      <t>, gestiones adelantadas con el DNP,  SNR, ART y X-Road.
La acción de mejora se encuentra términos,  presentó avances de gestión documentados, su ejecución se encuentra programada para el periodo compredido del 22/02/2021 al 17/09/2021.</t>
    </r>
  </si>
  <si>
    <r>
      <rPr>
        <b/>
        <sz val="11"/>
        <color theme="1"/>
        <rFont val="Arial Narrow"/>
        <family val="2"/>
      </rPr>
      <t>11/10/2021.</t>
    </r>
    <r>
      <rPr>
        <sz val="11"/>
        <color theme="1"/>
        <rFont val="Arial Narrow"/>
        <family val="2"/>
      </rPr>
      <t xml:space="preserve">  La acción de mejora presentó avances de gestión documentados, se espera que para el próximo seguimiento se allegue el procedimiento POSPR-P-003 actualizado.</t>
    </r>
  </si>
  <si>
    <r>
      <rPr>
        <b/>
        <sz val="11"/>
        <color theme="1"/>
        <rFont val="Arial Narrow"/>
        <family val="2"/>
      </rPr>
      <t>11/10/2021.</t>
    </r>
    <r>
      <rPr>
        <sz val="11"/>
        <color theme="1"/>
        <rFont val="Arial Narrow"/>
        <family val="2"/>
      </rPr>
      <t xml:space="preserve">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</si>
  <si>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Narrow"/>
        <family val="2"/>
      </rPr>
      <t xml:space="preserve">11/10/2021. </t>
    </r>
    <r>
      <rPr>
        <sz val="11"/>
        <color theme="1"/>
        <rFont val="Arial Narrow"/>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</si>
  <si>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Narrow"/>
        <family val="2"/>
      </rPr>
      <t xml:space="preserve">11/10/2021. </t>
    </r>
    <r>
      <rPr>
        <sz val="11"/>
        <color theme="1"/>
        <rFont val="Arial Narrow"/>
        <family val="2"/>
      </rPr>
      <t xml:space="preserve"> La acción de mejora se encuentra en términos, su ejecución finaliza el 25/11/2021, en concordancia con lo anterior y a fin de evaluar su eficacia,  se solicita que, para el próximo seguimiento a planes de mejoramiento, se allegue las Fichas técnicas elaboradas y publicadas. </t>
    </r>
  </si>
  <si>
    <r>
      <rPr>
        <b/>
        <sz val="11"/>
        <color theme="1"/>
        <rFont val="Arial Narrow"/>
        <family val="2"/>
      </rPr>
      <t xml:space="preserve">16/07/2021.  </t>
    </r>
    <r>
      <rPr>
        <sz val="11"/>
        <color theme="1"/>
        <rFont val="Arial Narrow"/>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Narrow"/>
        <family val="2"/>
      </rPr>
      <t>Acta del 29/01/2021,</t>
    </r>
    <r>
      <rPr>
        <sz val="11"/>
        <color theme="1"/>
        <rFont val="Arial Narrow"/>
        <family val="2"/>
      </rPr>
      <t xml:space="preserve"> cuyo objetivo fue Realizar seguimiento a la implementación del Convenio 2430 de 2016 en el marco del apoyo a la supervisión, </t>
    </r>
    <r>
      <rPr>
        <b/>
        <sz val="11"/>
        <color theme="1"/>
        <rFont val="Arial Narrow"/>
        <family val="2"/>
      </rPr>
      <t xml:space="preserve">Acta del 29/03/2021 </t>
    </r>
    <r>
      <rPr>
        <sz val="11"/>
        <color theme="1"/>
        <rFont val="Arial Narrow"/>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Narrow"/>
        <family val="2"/>
      </rPr>
      <t>Acta No 04602 del 15/04/2021</t>
    </r>
    <r>
      <rPr>
        <sz val="11"/>
        <color theme="1"/>
        <rFont val="Arial Narrow"/>
        <family val="2"/>
      </rPr>
      <t xml:space="preserve">, cuyo objetivo fue la revisión responsabilidades Plan de mejoramiento 2021, </t>
    </r>
    <r>
      <rPr>
        <b/>
        <sz val="11"/>
        <color theme="1"/>
        <rFont val="Arial Narrow"/>
        <family val="2"/>
      </rPr>
      <t>Reunión IGAC</t>
    </r>
    <r>
      <rPr>
        <sz val="11"/>
        <color theme="1"/>
        <rFont val="Arial Narrow"/>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Narrow"/>
        <family val="2"/>
      </rPr>
      <t>Acta No. 04602 del 24/06/2021</t>
    </r>
    <r>
      <rPr>
        <sz val="11"/>
        <color theme="1"/>
        <rFont val="Arial Narrow"/>
        <family val="2"/>
      </rPr>
      <t xml:space="preserve">,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t>
    </r>
  </si>
  <si>
    <r>
      <t xml:space="preserve">11/10/2021. </t>
    </r>
    <r>
      <rPr>
        <sz val="11"/>
        <color theme="1"/>
        <rFont val="Arial Narrow"/>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</si>
  <si>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12/10/2021.</t>
    </r>
    <r>
      <rPr>
        <sz val="11"/>
        <color theme="1"/>
        <rFont val="Arial Narrow"/>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Narrow"/>
        <family val="2"/>
      </rPr>
      <t>1.</t>
    </r>
    <r>
      <rPr>
        <sz val="11"/>
        <color theme="1"/>
        <rFont val="Arial Narrow"/>
        <family val="2"/>
      </rPr>
      <t xml:space="preserve"> MUJER RURAL, ¿CUÁLES SON LOS REQUISITOS PARA EL DILIGENCIAMIENTO DEL FISO Y ESTUDIOS DE LA SOLICITUD PARA LA INCLUSIÓN EN EL RESO?
</t>
    </r>
    <r>
      <rPr>
        <b/>
        <sz val="11"/>
        <color theme="1"/>
        <rFont val="Arial Narrow"/>
        <family val="2"/>
      </rPr>
      <t>2.</t>
    </r>
    <r>
      <rPr>
        <sz val="11"/>
        <color theme="1"/>
        <rFont val="Arial Narrow"/>
        <family val="2"/>
      </rPr>
      <t xml:space="preserve"> MUJER RURAL, OCUPATES BALDÍOS - DOCUMENTOS - FORMALIZACIÓN DE LA PROPIEDAD.
</t>
    </r>
    <r>
      <rPr>
        <b/>
        <sz val="11"/>
        <color theme="1"/>
        <rFont val="Arial Narrow"/>
        <family val="2"/>
      </rPr>
      <t>3.</t>
    </r>
    <r>
      <rPr>
        <sz val="11"/>
        <color theme="1"/>
        <rFont val="Arial Narrow"/>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</si>
  <si>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 xml:space="preserve">12/11/2021. </t>
    </r>
    <r>
      <rPr>
        <sz val="11"/>
        <color theme="1"/>
        <rFont val="Arial Narrow"/>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</si>
  <si>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12/10/2021.</t>
    </r>
    <r>
      <rPr>
        <sz val="11"/>
        <color theme="1"/>
        <rFont val="Arial Narrow"/>
        <family val="2"/>
      </rPr>
      <t xml:space="preserve">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</si>
  <si>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Narrow"/>
        <family val="2"/>
      </rPr>
      <t>11/10/2021.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</si>
  <si>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Narrow"/>
        <family val="2"/>
      </rPr>
      <t>12/10/2021.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</si>
  <si>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</si>
  <si>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</si>
  <si>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</si>
  <si>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terminos para su ejecución. </t>
  </si>
  <si>
    <t>Se realizó el reporte mensual del avance del proyecto del fondo documental en el SPI, y se presenta la evidencia de los pantallazos al mes de agosto.</t>
  </si>
  <si>
    <r>
      <t xml:space="preserve">Desde la Secretaría General se expidió el memorando No. 20216000286833 del 15 de septiembre de 2021, en el cual se dictan los </t>
    </r>
    <r>
      <rPr>
        <i/>
        <sz val="11"/>
        <color rgb="FF000000"/>
        <rFont val="Arial Narrow"/>
        <family val="2"/>
      </rPr>
      <t xml:space="preserve">"Lineamientos para la suscripción y ejecución de los Convenios de Cooperación Internacional, celebrados o que se celebren en virtud de lo dispuesto en el artículo 20 de la Ley 1150 de 2007"; </t>
    </r>
    <r>
      <rPr>
        <sz val="11"/>
        <color rgb="FF000000"/>
        <rFont val="Arial Narrow"/>
        <family val="2"/>
      </rPr>
      <t>el lineamiento fue enviado a través de l aplicativo Orfeo y socializado por intermedio del correo electrónico de la Secretaría y enviado a todas las dependencias de la Agencia. (Se adjunta correo electrónico y documento en PDF).   </t>
    </r>
  </si>
  <si>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</si>
  <si>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</si>
  <si>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</si>
  <si>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</si>
  <si>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En cumplimiento al seguimiento a la desagregación, registro y ejecución de las subcuentas del fondo de tierras, la Subidrección Administrativa y Financiera desarrolló el pasado 13 de julio la mesa de seguimiento, por lo cual se adjuntan las evidencias: lista de asistencia y temario.</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</si>
  <si>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</si>
  <si>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</si>
  <si>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</si>
  <si>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Administrativa,Equipo de Almacén y Equipo de Tecnología, con el fin de dar los lineamientos para la salida de bienes de la ANT, donde se aclaró y se concluyó que todo formato ADMBS-F-032 FORMA SALIDA INDIVIDUAL DE ELEMENTOS debe contener todas las firmas incluida la de seguriddad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</si>
  <si>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</si>
  <si>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</si>
  <si>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realizó dos mesas de trabajo donde se definieron los procesos suceptibles a medir, por lo tanto se dió inicio a la creación de los indicadores: Seguimiento al Plan de Adquisiciones, tiquetes aéreos y reserva presulpuestal. Cabe resaltar que se están evaluando otros procesos adicionales para su respectiva medición.</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</si>
  <si>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</si>
  <si>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</si>
  <si>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</si>
  <si>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</si>
  <si>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</si>
  <si>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</si>
  <si>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</si>
  <si>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</si>
  <si>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</si>
  <si>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</si>
  <si>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</si>
  <si>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</si>
  <si>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r>
      <rPr>
        <sz val="11"/>
        <rFont val="Calibri"/>
        <family val="2"/>
        <scheme val="minor"/>
      </rPr>
      <t>Se adjunta la ruta donde se encuentra publicado el Instructivo en la Intranet de la ANT:</t>
    </r>
    <r>
      <rPr>
        <u/>
        <sz val="11"/>
        <color theme="10"/>
        <rFont val="Calibri"/>
        <family val="2"/>
        <scheme val="minor"/>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</si>
  <si>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t>Se adjunta acta de sesión del COPASST del 27 de Julio del presente año, donde se hace la socialización de la  revisión por parte de la Alta Dirección del SG- SST</t>
  </si>
  <si>
    <t>1. Se entrega archivo de las tareas automatizadas a la fecha para la bases de datos misionales y operativas.
2. Se realizan las restauraciones aleatorias de los bakcups de bases de datos.
Las evidencias se pueden consultar en: https://agenciadetierras-my.sharepoint.com/:f:/g/personal/alexandra_ruiz_ant_gov_co/EmjG2vyU-RlOpV1UbUJPWkABNO2OCIUOLMSoMidbQa757w?e=DOLjG2</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</si>
  <si>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</si>
  <si>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t>
  </si>
  <si>
    <t xml:space="preserve">Actividad cumplida, se realiza la actualización y publicación del Manual de Supervisión en el mes de diciembre de 2020. </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</si>
  <si>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programacion de las reuniones de seguimiento.</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</si>
  <si>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</si>
  <si>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</si>
  <si>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r>
      <rPr>
        <b/>
        <sz val="11"/>
        <color theme="1"/>
        <rFont val="Arial Narrow"/>
        <family val="2"/>
      </rPr>
      <t xml:space="preserve">13/10/2021. </t>
    </r>
    <r>
      <rPr>
        <sz val="11"/>
        <color theme="1"/>
        <rFont val="Arial Narrow"/>
        <family val="2"/>
      </rPr>
      <t xml:space="preserve"> La acción de mejora presentó cumplimiento, toda vez que, se observó el documento con las necesidades de baños  para Personas en condición de Movilidad Reducida - PMR.</t>
    </r>
  </si>
  <si>
    <r>
      <rPr>
        <b/>
        <sz val="11"/>
        <color theme="1"/>
        <rFont val="Arial Narrow"/>
        <family val="2"/>
      </rPr>
      <t xml:space="preserve">13/10/2021. </t>
    </r>
    <r>
      <rPr>
        <sz val="11"/>
        <color theme="1"/>
        <rFont val="Arial Narrow"/>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</si>
  <si>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 xml:space="preserve">13/10/2021. </t>
    </r>
    <r>
      <rPr>
        <sz val="11"/>
        <color theme="1"/>
        <rFont val="Arial Narrow"/>
        <family val="2"/>
      </rPr>
      <t xml:space="preserve"> La acción de mejora se encuentra en términos para su ejecución, siendo el 31/12/2021 la fecha limite establecida para su finalización. Con corte al presente segumiento, presenta avances de gestión relacionados con 1 de los 2 de las actualizaciones semestrales del proyecto de inversión aplicadas en el SUIFP.</t>
    </r>
  </si>
  <si>
    <r>
      <rPr>
        <b/>
        <sz val="11"/>
        <color theme="1"/>
        <rFont val="Arial Narrow"/>
        <family val="2"/>
      </rPr>
      <t xml:space="preserve">13/10/2021. </t>
    </r>
    <r>
      <rPr>
        <sz val="11"/>
        <color theme="1"/>
        <rFont val="Arial Narrow"/>
        <family val="2"/>
      </rPr>
      <t>La acción de mejora presentó cumplimiento, dado que, se observó el contrato suscrito para la intervención de la serie documental "Titulación de Baldíos”</t>
    </r>
  </si>
  <si>
    <r>
      <rPr>
        <b/>
        <sz val="11"/>
        <color theme="1"/>
        <rFont val="Arial Narrow"/>
        <family val="2"/>
      </rPr>
      <t>13/10/2021.</t>
    </r>
    <r>
      <rPr>
        <sz val="11"/>
        <color theme="1"/>
        <rFont val="Arial Narrow"/>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</si>
  <si>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Narrow"/>
        <family val="2"/>
      </rPr>
      <t xml:space="preserve">13/10/2021.  </t>
    </r>
    <r>
      <rPr>
        <sz val="11"/>
        <color theme="1"/>
        <rFont val="Arial Narrow"/>
        <family val="2"/>
      </rPr>
      <t>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</si>
  <si>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Narrow"/>
        <family val="2"/>
      </rPr>
      <t xml:space="preserve">13/10/2021. </t>
    </r>
    <r>
      <rPr>
        <sz val="11"/>
        <color theme="1"/>
        <rFont val="Arial Narrow"/>
        <family val="2"/>
      </rPr>
      <t>En atención a los avances de gestión y evidencias allegadas, la acción de mejora presentó acanves de gestión, dado que se observó 10 de las 13 reportes mensual en el SPI.</t>
    </r>
  </si>
  <si>
    <r>
      <rPr>
        <b/>
        <sz val="11"/>
        <color theme="1"/>
        <rFont val="Arial Narrow"/>
        <family val="2"/>
      </rPr>
      <t>13/10/2021</t>
    </r>
    <r>
      <rPr>
        <sz val="11"/>
        <color theme="1"/>
        <rFont val="Arial Narrow"/>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</si>
  <si>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rPr>
        <b/>
        <sz val="11"/>
        <color theme="1"/>
        <rFont val="Arial Narrow"/>
        <family val="2"/>
      </rPr>
      <t xml:space="preserve">13/10/2021.  </t>
    </r>
    <r>
      <rPr>
        <sz val="11"/>
        <color theme="1"/>
        <rFont val="Arial Narrow"/>
        <family val="2"/>
      </rPr>
      <t xml:space="preserve"> La acción de mejora se encuentra en términos para su ejecución, siendo el 31/12/2021 la fecha limite establecida para su finalización. Con corte al presente segumiento, presenta avances de gestión relacionados con 1 de 2 informes semestrales de avance de la depuración e identificación de los archivos recibidos por parte del extinto INCODER y el PAR INCODER.</t>
    </r>
  </si>
  <si>
    <r>
      <rPr>
        <b/>
        <sz val="11"/>
        <color theme="1"/>
        <rFont val="Arial Narrow"/>
        <family val="2"/>
      </rPr>
      <t xml:space="preserve">08/07/2021. </t>
    </r>
    <r>
      <rPr>
        <sz val="11"/>
        <color theme="1"/>
        <rFont val="Arial Narrow"/>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</si>
  <si>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indexed="8"/>
        <rFont val="Arial Narrow"/>
        <family val="2"/>
      </rPr>
      <t xml:space="preserve">13/10/2021. </t>
    </r>
    <r>
      <rPr>
        <sz val="11"/>
        <color indexed="8"/>
        <rFont val="Arial Narrow"/>
        <family val="2"/>
      </rPr>
      <t xml:space="preserve">  La acción de mejora presentó cumplimiento, toda vez que, se observó la comunicación a las dependencias, sobre los lineamientos definidos para convenios internacionales.</t>
    </r>
  </si>
  <si>
    <r>
      <rPr>
        <b/>
        <sz val="11"/>
        <color indexed="8"/>
        <rFont val="Arial Narrow"/>
        <family val="2"/>
      </rPr>
      <t xml:space="preserve">13/10/2021. </t>
    </r>
    <r>
      <rPr>
        <sz val="11"/>
        <color indexed="8"/>
        <rFont val="Arial Narrow"/>
        <family val="2"/>
      </rPr>
      <t xml:space="preserve"> La acción de mejora se encuentra en términos para su ejecución, siendo el 31/12/2021 la fecha limite establecida para su finalización</t>
    </r>
  </si>
  <si>
    <r>
      <rPr>
        <b/>
        <sz val="11"/>
        <color theme="1"/>
        <rFont val="Arial Narrow"/>
        <family val="2"/>
      </rPr>
      <t>13/10/2021.</t>
    </r>
    <r>
      <rPr>
        <sz val="11"/>
        <color theme="1"/>
        <rFont val="Arial Narrow"/>
        <family val="2"/>
      </rPr>
      <t xml:space="preserve">  La acción de mejora presentó cumplimiento, toda vez que, se observó la comunicación a las dependencias, sobre los lineamientos definidos para convenios internacionales.</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</si>
  <si>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</si>
  <si>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Narrow"/>
        <family val="2"/>
      </rPr>
      <t>13/10/2021.</t>
    </r>
    <r>
      <rPr>
        <sz val="11"/>
        <color theme="1"/>
        <rFont val="Arial Narrow"/>
        <family val="2"/>
      </rPr>
      <t xml:space="preserve"> La acción de mejora se encuentra en términos para su ejecución, siendo 31/12/2021 la fecha limite para su finalización.</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</si>
  <si>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</si>
  <si>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r>
      <rPr>
        <b/>
        <sz val="11"/>
        <color theme="1"/>
        <rFont val="Arial Narrow"/>
        <family val="2"/>
      </rPr>
      <t>13/10/2021.</t>
    </r>
    <r>
      <rPr>
        <sz val="11"/>
        <color theme="1"/>
        <rFont val="Arial Narrow"/>
        <family val="2"/>
      </rPr>
      <t xml:space="preserve"> La acción de mejora se encuentra en términos para su ejecución, siendo el 31/12/2021 la fecha limite para su finalización</t>
    </r>
  </si>
  <si>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</si>
  <si>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</si>
  <si>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</si>
  <si>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</si>
  <si>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</si>
  <si>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Una vez esté gestionada la acción de mejora AME-413 donde se solicitó la actualización y creación catastral, se procedera a continuar con esta acción de mejora AME-414 donde se evidenciará el No. De predios con valor actualizado en la base del Fondo y comunicados a Contabilidad de la ANT.</t>
  </si>
  <si>
    <t>Solicitamos amablemente sea ajustado como Responsable la SATN, no es responsable la DAT.
A la fecha se estan adelantando los estudios de títulos respectivos para la integración al patrimonio mediante acto administrativo.
La acción de mejora se encuentra planificada para inicio de ejecución  el 2021/02/02 y finalización 2023/02/02.</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</si>
  <si>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</si>
  <si>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Capacitaciones realizadas el 25 y 26 de marzo de 2021 a las Subdirecciones de Acceso a Tierras en Zonas Focalizadas (incluyendo subsidios) y de Acceso a Tierras por Demanda y Desongestión. Y en reunión del día 4 de agosto se realizó la correspondiente capacitación al Grupo de Compras Procesos Especiales.</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</si>
  <si>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</si>
  <si>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Se envian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</si>
  <si>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</si>
  <si>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</si>
  <si>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</si>
  <si>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</si>
  <si>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</si>
  <si>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Se envia evidencia de reporte de gestión que mediante los radicados ANT 20214301267741 y 20214301267671 se oficio a Catastro Antioquia y al IGAC, solicitando los certificados catastrales de los predios identificados con valor CERO.</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</si>
  <si>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</si>
  <si>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</si>
  <si>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</si>
  <si>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De conformidad con el Hallazago la SATN realizó mesas tecnicas con las areas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Títulación de Baldío EDP.
18.14 Ruta Apertura FMI y 18.18 Ruta Administración de predios baldíos.
18.19 Ruta Títuación de predio baldío a persona natural.</t>
  </si>
  <si>
    <t>El día 23 de agosto fue remitido al Comité Fondo de Tierras correo solicitando aprobación del acta proyectada en el comité realizado el 5 agosto con los siguentes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resivieron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</si>
  <si>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</si>
  <si>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</si>
  <si>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 xml:space="preserve">Se anexa informe  elaborado conjuntamente con la Dirección de Asuntos Ëtnicos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</si>
  <si>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envián como reporte de gestión los siguientes documentos:
*Tres (3) conceptos de viabilidad jurídica ZRC en constitución Losada, Guejar y Sumapaz.
*Un (1) Borrador Concepto Viabilidad Técnica ZRC en Constitución Guejar
*Un (1) Borrador Concepto Viabilidad Técnica ZRC en Constitución Losada_09092021 Ajustado
*Un (1)Concepto Técnico Viabilidad Zona de Reserva Campesina Sumapaz</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</si>
  <si>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</si>
  <si>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</si>
  <si>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</si>
  <si>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</si>
  <si>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</si>
  <si>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</si>
  <si>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Se estan intervinidndo los procesos de revocatoria,son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</si>
  <si>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</si>
  <si>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r>
      <rPr>
        <b/>
        <sz val="11"/>
        <color theme="1"/>
        <rFont val="Arial Narrow"/>
        <family val="2"/>
      </rPr>
      <t>14/10/2021</t>
    </r>
    <r>
      <rPr>
        <sz val="11"/>
        <color theme="1"/>
        <rFont val="Arial Narrow"/>
        <family val="2"/>
      </rPr>
      <t>. La acción de mejora presentó avances de gestión documentados, se encuentra en términos para su ejecución y su finalización esta programada a mas tardar el 18/12/2021.</t>
    </r>
  </si>
  <si>
    <r>
      <rPr>
        <b/>
        <sz val="11"/>
        <color theme="1"/>
        <rFont val="Arial Narrow"/>
        <family val="2"/>
      </rPr>
      <t>14/10/2021.</t>
    </r>
    <r>
      <rPr>
        <sz val="11"/>
        <color theme="1"/>
        <rFont val="Arial Narrow"/>
        <family val="2"/>
      </rPr>
      <t xml:space="preserve"> La acción de mejora se encuentra en términos para su ejecución, siendo el 02/02/2023 la establecida para su finalización.</t>
    </r>
  </si>
  <si>
    <r>
      <rPr>
        <b/>
        <sz val="11"/>
        <color indexed="8"/>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Narrow"/>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Narrow"/>
        <family val="2"/>
      </rPr>
      <t xml:space="preserve">
</t>
    </r>
    <r>
      <rPr>
        <sz val="11"/>
        <color rgb="FFFF0000"/>
        <rFont val="Arial Narrow"/>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Narrow"/>
        <family val="2"/>
      </rPr>
      <t xml:space="preserve">
De otra parte, se pudo evidenciar, a través de las resoluciones de adjudicación del SIDRA mencionadas en el párrafo anterior, </t>
    </r>
    <r>
      <rPr>
        <sz val="11"/>
        <color rgb="FFFF0000"/>
        <rFont val="Arial Narrow"/>
        <family val="2"/>
      </rPr>
      <t xml:space="preserve">que los predios </t>
    </r>
    <r>
      <rPr>
        <b/>
        <sz val="11"/>
        <color rgb="FFFF0000"/>
        <rFont val="Arial Narrow"/>
        <family val="2"/>
      </rPr>
      <t>Unidad Agrícola Familiar - UAF Diamante y Maracaibo</t>
    </r>
    <r>
      <rPr>
        <sz val="11"/>
        <color rgb="FFFF0000"/>
        <rFont val="Arial Narrow"/>
        <family val="2"/>
      </rPr>
      <t xml:space="preserve"> que fueron inicialmente adjudicados y luego revocados, no han ingresado al Fondo Nacional de Tierras administrado por la ANT</t>
    </r>
    <r>
      <rPr>
        <sz val="11"/>
        <color theme="1"/>
        <rFont val="Arial Narrow"/>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</si>
  <si>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14/10/2021. </t>
    </r>
    <r>
      <rPr>
        <sz val="11"/>
        <color theme="1"/>
        <rFont val="Arial Narrow"/>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</si>
  <si>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Narrow"/>
        <family val="2"/>
      </rPr>
      <t xml:space="preserve">14/10/2021. </t>
    </r>
    <r>
      <rPr>
        <sz val="11"/>
        <color theme="1"/>
        <rFont val="Arial Narrow"/>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</si>
  <si>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r>
      <rPr>
        <b/>
        <sz val="11"/>
        <color theme="1"/>
        <rFont val="Arial Narrow"/>
        <family val="2"/>
      </rPr>
      <t xml:space="preserve">14/10/2021. </t>
    </r>
    <r>
      <rPr>
        <sz val="11"/>
        <color theme="1"/>
        <rFont val="Arial Narrow"/>
        <family val="2"/>
      </rPr>
      <t xml:space="preserve"> La acción de mejora se encuentra en términos para su ejecución, su finalización esta programada para mas tardar el 02/02/202023.</t>
    </r>
  </si>
  <si>
    <t>DAT - ZONAS FOCALIZADAS
Subdirección de Administración de Tierras de la Nación</t>
  </si>
  <si>
    <r>
      <rPr>
        <b/>
        <sz val="11"/>
        <color theme="1"/>
        <rFont val="Arial Narrow"/>
        <family val="2"/>
      </rPr>
      <t>14/10/2021.</t>
    </r>
    <r>
      <rPr>
        <sz val="11"/>
        <color theme="1"/>
        <rFont val="Arial Narrow"/>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</si>
  <si>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Narrow"/>
        <family val="2"/>
      </rPr>
      <t xml:space="preserve">14/10/2021. </t>
    </r>
    <r>
      <rPr>
        <sz val="11"/>
        <color theme="1"/>
        <rFont val="Arial Narrow"/>
        <family val="2"/>
      </rPr>
      <t>La acción de mejora se encuentra en términos para su ejecución, su finalización esta programada para mas tardar el 02/02/2023.</t>
    </r>
  </si>
  <si>
    <r>
      <rPr>
        <b/>
        <sz val="11"/>
        <color theme="1"/>
        <rFont val="Arial Narrow"/>
        <family val="2"/>
      </rPr>
      <t xml:space="preserve">14/10/2021. </t>
    </r>
    <r>
      <rPr>
        <sz val="11"/>
        <color theme="1"/>
        <rFont val="Arial Narrow"/>
        <family val="2"/>
      </rPr>
      <t xml:space="preserve"> La acción de mejora presentó cumplimiento, dado que, se observó la actualización del procedimiento e instructivo.</t>
    </r>
  </si>
  <si>
    <r>
      <rPr>
        <b/>
        <sz val="11"/>
        <color theme="1"/>
        <rFont val="Arial Narrow"/>
        <family val="2"/>
      </rPr>
      <t>19/07/2021</t>
    </r>
    <r>
      <rPr>
        <sz val="11"/>
        <color theme="1"/>
        <rFont val="Arial Narrow"/>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t>
    </r>
  </si>
  <si>
    <r>
      <rPr>
        <b/>
        <sz val="11"/>
        <color theme="1"/>
        <rFont val="Arial Narrow"/>
        <family val="2"/>
      </rPr>
      <t xml:space="preserve">19/07/2021. </t>
    </r>
    <r>
      <rPr>
        <sz val="11"/>
        <color theme="1"/>
        <rFont val="Arial Narrow"/>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t>
    </r>
  </si>
  <si>
    <r>
      <rPr>
        <b/>
        <sz val="11"/>
        <color theme="1"/>
        <rFont val="Arial Narrow"/>
        <family val="2"/>
      </rPr>
      <t>14/10/2021.</t>
    </r>
    <r>
      <rPr>
        <sz val="11"/>
        <color theme="1"/>
        <rFont val="Arial Narrow"/>
        <family val="2"/>
      </rPr>
      <t xml:space="preserve">  La acción de mejora presentó avances de gestión documentados, sin embargo, no se allegaron las comunicaciones pertenecientes a los meses de mayo y julio, según la frecuencia establecida (bimensual), por otra parte, la comunucicación ofiicial 20214301267741 del 29/09/2021 no dispone en el Sistema Orfeo de soportes de envío.</t>
    </r>
  </si>
  <si>
    <r>
      <rPr>
        <b/>
        <sz val="11"/>
        <color theme="1"/>
        <rFont val="Arial Narrow"/>
        <family val="2"/>
      </rPr>
      <t xml:space="preserve">14/10/2021. </t>
    </r>
    <r>
      <rPr>
        <sz val="11"/>
        <color theme="1"/>
        <rFont val="Arial Narrow"/>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</si>
  <si>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Narrow"/>
        <family val="2"/>
      </rPr>
      <t xml:space="preserve">14/10/2021. </t>
    </r>
    <r>
      <rPr>
        <sz val="11"/>
        <color theme="1"/>
        <rFont val="Arial Narrow"/>
        <family val="2"/>
      </rPr>
      <t xml:space="preserve"> La acción de mejora se encuentra en términos, su ejecución inició el 01/07/2021, no reportó avances de gestión documentados.</t>
    </r>
  </si>
  <si>
    <r>
      <rPr>
        <b/>
        <sz val="11"/>
        <color theme="1"/>
        <rFont val="Arial Narrow"/>
        <family val="2"/>
      </rPr>
      <t xml:space="preserve">14/10/2021.  </t>
    </r>
    <r>
      <rPr>
        <sz val="11"/>
        <color theme="1"/>
        <rFont val="Arial Narrow"/>
        <family val="2"/>
      </rPr>
      <t>La acción de mejora se encuentra en términos, el periodo de ejecución es del 2/02/2021 al 22/12/2023, por lo cual, se solicita se allegue, para el próximo seguimiento a planes de mejoramiento, los avances alcazados productos de las gestiones adelantadas en el marco de la acción AME-413.</t>
    </r>
  </si>
  <si>
    <r>
      <rPr>
        <b/>
        <sz val="11"/>
        <color theme="1"/>
        <rFont val="Arial Narrow"/>
        <family val="2"/>
      </rPr>
      <t xml:space="preserve">14/10/2021. </t>
    </r>
    <r>
      <rPr>
        <sz val="11"/>
        <color theme="1"/>
        <rFont val="Arial Narrow"/>
        <family val="2"/>
      </rPr>
      <t>La acción de mejora reportó avances de gestión documentados, se encuentra en términos, siendo su periodo de ejecución del 2/02/2021 al 22/12/2023, por lo cual se solicita se allegue, para el próximo seguimiento, las gestiones adelantas de febrero a agosto del 2021.</t>
    </r>
  </si>
  <si>
    <r>
      <rPr>
        <b/>
        <sz val="11"/>
        <color theme="1"/>
        <rFont val="Arial Narrow"/>
        <family val="2"/>
      </rPr>
      <t>14/10/2021.</t>
    </r>
    <r>
      <rPr>
        <sz val="11"/>
        <color theme="1"/>
        <rFont val="Arial Narrow"/>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</si>
  <si>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Narrow"/>
        <family val="2"/>
      </rPr>
      <t xml:space="preserve">14/10/2021.  </t>
    </r>
    <r>
      <rPr>
        <sz val="11"/>
        <color theme="1"/>
        <rFont val="Arial Narrow"/>
        <family val="2"/>
      </rPr>
      <t>La acción de mejora se encuentra en términos, su ejecucíón fue planificada para el periodo comprendido del 1/04/2021 31/01/2022, se recomienda intensificar las gestiones adelantadas a través de la acción AME-515, a fin de normalizar el mayor número de bienes posible.</t>
    </r>
  </si>
  <si>
    <r>
      <rPr>
        <b/>
        <sz val="11"/>
        <color theme="1"/>
        <rFont val="Arial Narrow"/>
        <family val="2"/>
      </rPr>
      <t xml:space="preserve">14/10/2021. </t>
    </r>
    <r>
      <rPr>
        <sz val="11"/>
        <color theme="1"/>
        <rFont val="Arial Narrow"/>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</si>
  <si>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Narrow"/>
        <family val="2"/>
      </rPr>
      <t>14/10/2021.</t>
    </r>
    <r>
      <rPr>
        <sz val="11"/>
        <color theme="1"/>
        <rFont val="Arial Narrow"/>
        <family val="2"/>
      </rPr>
      <t xml:space="preserve">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</si>
  <si>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r>
      <rPr>
        <b/>
        <sz val="11"/>
        <color theme="1"/>
        <rFont val="Arial Narrow"/>
        <family val="2"/>
      </rPr>
      <t>14/10/2021.</t>
    </r>
    <r>
      <rPr>
        <sz val="11"/>
        <color theme="1"/>
        <rFont val="Arial Narrow"/>
        <family val="2"/>
      </rPr>
      <t xml:space="preserve">  La acción de mejora se encuentra en términos, su periodo de ejecución fue planificado del 1/02/2021 al 30/06/2022, por lo cual, se solicita que se alleguen avances relacionados con la unidad de medida estatablecida, a saber, actas, de reuniones de análisis con los actores involucrados y  Formalización de las actualizaciones acordadas.</t>
    </r>
  </si>
  <si>
    <r>
      <rPr>
        <b/>
        <sz val="11"/>
        <color theme="1"/>
        <rFont val="Arial Narrow"/>
        <family val="2"/>
      </rPr>
      <t xml:space="preserve">14/10/2021. </t>
    </r>
    <r>
      <rPr>
        <sz val="11"/>
        <color theme="1"/>
        <rFont val="Arial Narrow"/>
        <family val="2"/>
      </rPr>
      <t>En atención a los avances de gestión y evidencias allegadas, la acción de mejora presentó cumplimiento, toda vez que se observó las capacitaciones sobre gestion documental.  No obstante, se recomienda garantizar se subsanen las desviaciones observadas por el Ente de control en los expedientes  los Almendros, los Naranjos y Bella Vista.</t>
    </r>
  </si>
  <si>
    <t xml:space="preserve">Oficina Jurídica
Subdirección Administrativa y Financiera
Coordinación para la Gestión Contractual
</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</si>
  <si>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</si>
  <si>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rPr>
        <b/>
        <sz val="11"/>
        <color theme="1"/>
        <rFont val="Arial Narrow"/>
        <family val="2"/>
      </rPr>
      <t>15/10/2021.</t>
    </r>
    <r>
      <rPr>
        <sz val="11"/>
        <color theme="1"/>
        <rFont val="Arial Narrow"/>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</si>
  <si>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</si>
  <si>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 xml:space="preserve">20/10/2020.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</si>
  <si>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</si>
  <si>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t>AME-329
AME-458</t>
  </si>
  <si>
    <r>
      <rPr>
        <b/>
        <sz val="11"/>
        <color theme="1"/>
        <rFont val="Arial Narrow"/>
        <family val="2"/>
      </rPr>
      <t>15/10/2021.</t>
    </r>
    <r>
      <rPr>
        <sz val="11"/>
        <color theme="1"/>
        <rFont val="Arial Narrow"/>
        <family val="2"/>
      </rPr>
      <t xml:space="preserve">  La acción de mejora presentó cumplimiento, toda vez que se observó el ajuste de los documentos ACCTI-P010 y ACCTI-F020.  No obstante, a fin de garantizar la estadarización y adopción de los controles establecidos, se recomienda que los ajustes realizados a los documentos sean controlados en el Sistema Integrado de Gestión mediante la formalizacion de su actualización.</t>
    </r>
  </si>
  <si>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2/01/2021 al 30/12/2021, con corte al presente seguimiento, no se allegaron avances de gestión.</t>
    </r>
  </si>
  <si>
    <r>
      <t xml:space="preserve">15/10/2021. </t>
    </r>
    <r>
      <rPr>
        <sz val="11"/>
        <color theme="1"/>
        <rFont val="Arial Narrow"/>
        <family val="2"/>
      </rPr>
      <t>La acción de mejora se encuentra en términos, su ejecución se planificó para el periodo comprendido del  2/01/2021 al 30/12/2021, con corte al presente seguimiento, no se allegaron avances de gestión.</t>
    </r>
  </si>
  <si>
    <r>
      <rPr>
        <b/>
        <sz val="11"/>
        <color theme="1"/>
        <rFont val="Arial Narrow"/>
        <family val="2"/>
      </rPr>
      <t xml:space="preserve">15/10/2021.   </t>
    </r>
    <r>
      <rPr>
        <sz val="11"/>
        <color theme="1"/>
        <rFont val="Arial Narrow"/>
        <family val="2"/>
      </rPr>
      <t>La acción de mejora presento avances de gestión documentados, se encuentra en términos, su finalización esta proyectada para el 31/12/2021.</t>
    </r>
  </si>
  <si>
    <r>
      <rPr>
        <b/>
        <sz val="11"/>
        <color theme="1"/>
        <rFont val="Arial Narrow"/>
        <family val="2"/>
      </rPr>
      <t xml:space="preserve">15/10/2021.  </t>
    </r>
    <r>
      <rPr>
        <sz val="11"/>
        <color theme="1"/>
        <rFont val="Arial Narrow"/>
        <family val="2"/>
      </rPr>
      <t xml:space="preserve">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emitio la resolución (INCORA-INCODER).</t>
    </r>
  </si>
  <si>
    <r>
      <rPr>
        <b/>
        <sz val="11"/>
        <color theme="1"/>
        <rFont val="Arial Narrow"/>
        <family val="2"/>
      </rPr>
      <t xml:space="preserve">15/10/2021.  </t>
    </r>
    <r>
      <rPr>
        <sz val="11"/>
        <color theme="1"/>
        <rFont val="Arial Narrow"/>
        <family val="2"/>
      </rPr>
      <t xml:space="preserve">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</si>
  <si>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Narrow"/>
        <family val="2"/>
      </rPr>
      <t>15/10/2021</t>
    </r>
    <r>
      <rPr>
        <sz val="11"/>
        <color theme="1"/>
        <rFont val="Arial Narrow"/>
        <family val="2"/>
      </rPr>
      <t>. La acción de mejora se encuentra en términos, presentó avances de gestión documentados relacionados con 1 informe de gestión semestral corte junio 2021.  Es preciso indicar q, el informe aportado en el pasado seguimiento data de dic del 2020 y la acción de mejora comprende la elaboración de informes semestrales para ejecución el periodo comprendido del 1/12/2020 al 1/12/2021.</t>
    </r>
  </si>
  <si>
    <r>
      <rPr>
        <b/>
        <sz val="11"/>
        <color theme="1"/>
        <rFont val="Arial Narrow"/>
        <family val="2"/>
      </rPr>
      <t>15/10/2021.</t>
    </r>
    <r>
      <rPr>
        <sz val="11"/>
        <color theme="1"/>
        <rFont val="Arial Narrow"/>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</si>
  <si>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 xml:space="preserve">15/10/2021.  </t>
    </r>
    <r>
      <rPr>
        <sz val="11"/>
        <color theme="1"/>
        <rFont val="Arial Narrow"/>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</si>
  <si>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Narrow"/>
        <family val="2"/>
      </rPr>
      <t xml:space="preserve">15/10/2021. </t>
    </r>
    <r>
      <rPr>
        <sz val="11"/>
        <color theme="1"/>
        <rFont val="Arial Narrow"/>
        <family val="2"/>
      </rPr>
      <t xml:space="preserve"> La acción de mejora se encuentra en términos, su ejecución esta planificada para el periodo comprendido del 1/07/2021 al 31/12/2021.  Para el presente seguimiento no se allegaron avances de gestión y evidencias.</t>
    </r>
  </si>
  <si>
    <r>
      <rPr>
        <b/>
        <sz val="11"/>
        <color theme="1"/>
        <rFont val="Arial Narrow"/>
        <family val="2"/>
      </rPr>
      <t>15/10/2021.</t>
    </r>
    <r>
      <rPr>
        <sz val="11"/>
        <color theme="1"/>
        <rFont val="Arial Narrow"/>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</si>
  <si>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Narrow"/>
        <family val="2"/>
      </rPr>
      <t xml:space="preserve">15/10/2021.  </t>
    </r>
    <r>
      <rPr>
        <sz val="11"/>
        <color theme="1"/>
        <rFont val="Arial Narrow"/>
        <family val="2"/>
      </rPr>
      <t>La acción de mejora presentó avances de gestión documentados, se encuentra en términos, su ejecución se planificó para el periodo comprendido del 1/09/2019 al 30/12/2021.</t>
    </r>
  </si>
  <si>
    <r>
      <rPr>
        <b/>
        <sz val="11"/>
        <color theme="1"/>
        <rFont val="Arial Narrow"/>
        <family val="2"/>
      </rPr>
      <t>23/07/2021</t>
    </r>
    <r>
      <rPr>
        <sz val="11"/>
        <color theme="1"/>
        <rFont val="Arial Narrow"/>
        <family val="2"/>
      </rPr>
      <t xml:space="preserve"> La dependencia presento avances de gestión sobre la actividad asi como los siguientes soportes:
- 20214200133503-Solicitud de reprogramacion fecha Talleres Mujer Rural
- AME-569-Solicitud Prorroga Otrosi 3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t>
    </r>
  </si>
  <si>
    <r>
      <rPr>
        <b/>
        <sz val="11"/>
        <color theme="1"/>
        <rFont val="Arial Narrow"/>
        <family val="2"/>
      </rPr>
      <t>15/10/2021</t>
    </r>
    <r>
      <rPr>
        <sz val="11"/>
        <color theme="1"/>
        <rFont val="Arial Narrow"/>
        <family val="2"/>
      </rPr>
      <t xml:space="preserve"> En atención a los avances de gestión y evidencias allegadas, la acción de mejora presentó cumplimiento, dado que, se observó las memorarias de los talleres de empoderamiento.</t>
    </r>
  </si>
  <si>
    <r>
      <rPr>
        <b/>
        <sz val="11"/>
        <color theme="1"/>
        <rFont val="Arial Narrow"/>
        <family val="2"/>
      </rPr>
      <t>15/10/2021</t>
    </r>
    <r>
      <rPr>
        <sz val="11"/>
        <color theme="1"/>
        <rFont val="Arial Narrow"/>
        <family val="2"/>
      </rPr>
      <t xml:space="preserve"> En atención a los avances de gestión y evidencias suministradas, la acción de mejora presentó cumplimiento, toda vez que, se observó la Metodología actualizada.</t>
    </r>
  </si>
  <si>
    <r>
      <t>15/10/2021.  L</t>
    </r>
    <r>
      <rPr>
        <sz val="11"/>
        <color theme="1"/>
        <rFont val="Arial Narrow"/>
        <family val="2"/>
      </rPr>
      <t>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</si>
  <si>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t>Actividad presentó eventualidad con corte al I Trimestre del 2020.</t>
  </si>
  <si>
    <r>
      <rPr>
        <b/>
        <sz val="11"/>
        <color indexed="8"/>
        <rFont val="Arial Narrow"/>
        <family val="2"/>
      </rPr>
      <t>11/10/2021.</t>
    </r>
    <r>
      <rPr>
        <sz val="11"/>
        <color indexed="8"/>
        <rFont val="Arial Narrow"/>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</si>
  <si>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theme="1"/>
        <rFont val="Arial Narrow"/>
        <family val="2"/>
      </rPr>
      <t xml:space="preserve">13/10/2021. </t>
    </r>
    <r>
      <rPr>
        <sz val="11"/>
        <color theme="1"/>
        <rFont val="Arial Narrow"/>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</si>
  <si>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</si>
  <si>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</si>
  <si>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Narrow"/>
        <family val="2"/>
      </rPr>
      <t xml:space="preserve">14/10/2021. </t>
    </r>
    <r>
      <rPr>
        <sz val="11"/>
        <color theme="1"/>
        <rFont val="Arial Narrow"/>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</si>
  <si>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Narrow"/>
        <family val="2"/>
      </rPr>
      <t>Acta  del 21/04/2021</t>
    </r>
    <r>
      <rPr>
        <sz val="11"/>
        <color theme="1"/>
        <rFont val="Arial Narrow"/>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Narrow"/>
        <family val="2"/>
      </rPr>
      <t>Acta del 25-26/03/2021</t>
    </r>
    <r>
      <rPr>
        <sz val="11"/>
        <color theme="1"/>
        <rFont val="Arial Narrow"/>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Narrow"/>
        <family val="2"/>
      </rPr>
      <t>Reunión del 04/08/2021</t>
    </r>
    <r>
      <rPr>
        <sz val="11"/>
        <color theme="1"/>
        <rFont val="Arial Narrow"/>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</si>
  <si>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color theme="1"/>
        <rFont val="Arial Narrow"/>
        <family val="2"/>
      </rPr>
      <t xml:space="preserve">13/10/2021. </t>
    </r>
    <r>
      <rPr>
        <sz val="11"/>
        <color theme="1"/>
        <rFont val="Arial Narrow"/>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</si>
  <si>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Narrow"/>
        <family val="2"/>
      </rPr>
      <t xml:space="preserve">14/10/2021. </t>
    </r>
    <r>
      <rPr>
        <sz val="11"/>
        <color theme="1"/>
        <rFont val="Arial Narrow"/>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Narrow"/>
        <family val="2"/>
      </rPr>
      <t>Acta No. 10 del 11/05/2021</t>
    </r>
    <r>
      <rPr>
        <sz val="11"/>
        <color theme="1"/>
        <rFont val="Arial Narrow"/>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Narrow"/>
        <family val="2"/>
      </rPr>
      <t xml:space="preserve">Acta No. 16 del 25/03/2021 </t>
    </r>
    <r>
      <rPr>
        <sz val="11"/>
        <color theme="1"/>
        <rFont val="Arial Narrow"/>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Narrow"/>
        <family val="2"/>
      </rPr>
      <t xml:space="preserve">Acta No. 17 del 21/06/2021 </t>
    </r>
    <r>
      <rPr>
        <sz val="11"/>
        <color theme="1"/>
        <rFont val="Arial Narrow"/>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</si>
  <si>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Narrow"/>
        <family val="2"/>
      </rPr>
      <t>13/10/2021.</t>
    </r>
    <r>
      <rPr>
        <sz val="11"/>
        <color theme="1"/>
        <rFont val="Arial Narrow"/>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</si>
  <si>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Narrow"/>
        <family val="2"/>
      </rPr>
      <t xml:space="preserve">13/10/2021. </t>
    </r>
    <r>
      <rPr>
        <sz val="11"/>
        <color theme="1"/>
        <rFont val="Arial Narrow"/>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</si>
  <si>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Narrow"/>
        <family val="2"/>
      </rPr>
      <t xml:space="preserve">13/10/2021. </t>
    </r>
    <r>
      <rPr>
        <sz val="11"/>
        <color theme="1"/>
        <rFont val="Arial Narrow"/>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</si>
  <si>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Narrow"/>
        <family val="2"/>
      </rPr>
      <t xml:space="preserve">15/10/2021.  </t>
    </r>
    <r>
      <rPr>
        <sz val="11"/>
        <color theme="1"/>
        <rFont val="Arial Narrow"/>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</si>
  <si>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Narrow"/>
        <family val="2"/>
      </rPr>
      <t>15/10/2021.</t>
    </r>
    <r>
      <rPr>
        <sz val="11"/>
        <color theme="1"/>
        <rFont val="Arial Narrow"/>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</si>
  <si>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Narrow"/>
        <family val="2"/>
      </rPr>
      <t xml:space="preserve">15/10/2021. </t>
    </r>
    <r>
      <rPr>
        <sz val="11"/>
        <color theme="1"/>
        <rFont val="Arial Narrow"/>
        <family val="2"/>
      </rPr>
      <t>La</t>
    </r>
    <r>
      <rPr>
        <b/>
        <sz val="11"/>
        <color theme="1"/>
        <rFont val="Arial Narrow"/>
        <family val="2"/>
      </rPr>
      <t xml:space="preserve"> </t>
    </r>
    <r>
      <rPr>
        <sz val="11"/>
        <color theme="1"/>
        <rFont val="Arial Narrow"/>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</si>
  <si>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</si>
  <si>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 xml:space="preserve">14/10/2021. </t>
    </r>
    <r>
      <rPr>
        <sz val="11"/>
        <color theme="1"/>
        <rFont val="Arial Narrow"/>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</si>
  <si>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11/10/2021.</t>
    </r>
    <r>
      <rPr>
        <sz val="11"/>
        <color theme="1"/>
        <rFont val="Arial Narrow"/>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</si>
  <si>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Narrow"/>
        <family val="2"/>
      </rPr>
      <t>14/10/2021.</t>
    </r>
    <r>
      <rPr>
        <sz val="11"/>
        <color theme="1"/>
        <rFont val="Arial Narrow"/>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</si>
  <si>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</si>
  <si>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Narrow"/>
        <family val="2"/>
      </rPr>
      <t>11/10/2021.</t>
    </r>
    <r>
      <rPr>
        <sz val="11"/>
        <color theme="1"/>
        <rFont val="Arial Narrow"/>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</si>
  <si>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t>11/10/2021.</t>
    </r>
    <r>
      <rPr>
        <sz val="11"/>
        <color theme="1"/>
        <rFont val="Arial Narrow"/>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</si>
  <si>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rPr>
        <b/>
        <sz val="11"/>
        <color theme="1"/>
        <rFont val="Arial Narrow"/>
        <family val="2"/>
      </rPr>
      <t xml:space="preserve">11/10/2021. </t>
    </r>
    <r>
      <rPr>
        <sz val="11"/>
        <color theme="1"/>
        <rFont val="Arial Narrow"/>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</si>
  <si>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Narrow"/>
        <family val="2"/>
      </rPr>
      <t>11/10/2021.</t>
    </r>
    <r>
      <rPr>
        <sz val="11"/>
        <color theme="1"/>
        <rFont val="Arial Narrow"/>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</si>
  <si>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color theme="1"/>
        <rFont val="Arial Narrow"/>
        <family val="2"/>
      </rPr>
      <t>15/10/2021.</t>
    </r>
    <r>
      <rPr>
        <sz val="11"/>
        <color theme="1"/>
        <rFont val="Arial Narrow"/>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</si>
  <si>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12/10/2021.</t>
    </r>
    <r>
      <rPr>
        <sz val="11"/>
        <color theme="1"/>
        <rFont val="Arial Narrow"/>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</si>
  <si>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Narrow"/>
        <family val="2"/>
      </rPr>
      <t xml:space="preserve">13/10/2021. </t>
    </r>
    <r>
      <rPr>
        <sz val="11"/>
        <color theme="1"/>
        <rFont val="Arial Narrow"/>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</si>
  <si>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Narrow"/>
        <family val="2"/>
      </rPr>
      <t xml:space="preserve">15/10/2021.  </t>
    </r>
    <r>
      <rPr>
        <sz val="11"/>
        <color theme="1"/>
        <rFont val="Arial Narrow"/>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</si>
  <si>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08/10/2021</t>
    </r>
    <r>
      <rPr>
        <sz val="11"/>
        <color theme="1"/>
        <rFont val="Arial Narrow"/>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</si>
  <si>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08/10/2021.</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</si>
  <si>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 xml:space="preserve">08/10/2021. </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</si>
  <si>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01/10/2021</t>
    </r>
    <r>
      <rPr>
        <sz val="11"/>
        <color theme="1"/>
        <rFont val="Arial Narrow"/>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</si>
  <si>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t>29092021: Se remitieron los cinco informes de supervisión a la OCI, a la fecha se está tramitando el informe final y acta de liquidación del convenio en cuestión.</t>
  </si>
  <si>
    <r>
      <t xml:space="preserve">29092021: Se elaboró el informe (ficha técnica del expediente) correspondiente al primer  trimestre, determinando el estado actual de la solicitud de titulación colectiva para el Consejo Comunitario Bocas del </t>
    </r>
    <r>
      <rPr>
        <sz val="11"/>
        <rFont val="Arial Narrow"/>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Narrow"/>
        <family val="2"/>
      </rPr>
      <t xml:space="preserve">
</t>
    </r>
  </si>
  <si>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</si>
  <si>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</si>
  <si>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</si>
  <si>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</si>
  <si>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r>
      <t xml:space="preserve">29092021: Acción de mejora ejecutada, para soportar su cumplimiento se anexa: 1. informe explicativo de como el proyecto está ajustado, 2.Cadena de valor 2021; 3. Documento Técnico del Proyecto de Inversión 2021; 4. Guia DEST-I-002 Criterios para la priorización de los procedimientos del plan de atención y metas de los proyectos de inversión de la Dirección Asuntos Étnicos; </t>
    </r>
    <r>
      <rPr>
        <sz val="11"/>
        <color rgb="FFFF0000"/>
        <rFont val="Arial Narrow"/>
        <family val="2"/>
      </rPr>
      <t>5. Documento Plan de titulación colectiva</t>
    </r>
    <r>
      <rPr>
        <sz val="11"/>
        <rFont val="Arial Narrow"/>
        <family val="2"/>
      </rPr>
      <t xml:space="preserve">; 6. Reformulación del Proyecto Horizonte 2022 a 2025 (cadena de valor y documento técnico).
</t>
    </r>
  </si>
  <si>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</si>
  <si>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</si>
  <si>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</si>
  <si>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</si>
  <si>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 xml:space="preserve">29092021: Acción ejecutada, se diseñó, elaboró, socializó y se tiene como documento controlado en el Sistema Integral de Gestión la Guia operativa para la implementación para las iniciativas comunitarias con enfoque diferencial étnico, enfoque de género, asociadas al componente de formalización de tierras, codificación ACCTI-G-005 del 21/sept/2021. Se anexa soporte de la Guía. </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</si>
  <si>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</si>
  <si>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</si>
  <si>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 xml:space="preserve">29092021: Acción en gestión: se han remitido a la Subidrección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</si>
  <si>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Narrow"/>
        <family val="2"/>
      </rPr>
      <t xml:space="preserve"> </t>
    </r>
  </si>
  <si>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</si>
  <si>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</si>
  <si>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r>
      <rPr>
        <b/>
        <sz val="11"/>
        <color theme="1"/>
        <rFont val="Arial Narrow"/>
        <family val="2"/>
      </rPr>
      <t xml:space="preserve">15/10/2021. </t>
    </r>
    <r>
      <rPr>
        <sz val="11"/>
        <color theme="1"/>
        <rFont val="Arial Narrow"/>
        <family val="2"/>
      </rPr>
      <t>La acción de mejora presentó avances de gestión documentados relacionados con 1 de los 4 informes trimestrales que determine el estado de la solicitud de titulación colectiva en el marco del Plan de Atención para comunidades negras.</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</si>
  <si>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11/05/2021.</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02/03/2021. </t>
    </r>
    <r>
      <rPr>
        <sz val="11"/>
        <color theme="1"/>
        <rFont val="Arial Narrow"/>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</si>
  <si>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Narrow"/>
        <family val="2"/>
      </rPr>
      <t xml:space="preserve">La verificación de la presente actividad fue adelantada por la contratista Eliana Paola Castro Arrieta.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08/06/2021.  </t>
    </r>
    <r>
      <rPr>
        <sz val="11"/>
        <color theme="1"/>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30/04/2021.  </t>
    </r>
    <r>
      <rPr>
        <sz val="11"/>
        <color theme="1"/>
        <rFont val="Arial Narrow"/>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Narrow"/>
        <family val="2"/>
      </rPr>
      <t>REFLEXIONES FRENTE AL HALLAZGO:</t>
    </r>
    <r>
      <rPr>
        <sz val="11"/>
        <color theme="1"/>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</si>
  <si>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La verificación de la presente actividad fue adelantada por el contratista Sergio Alejandro Matiz Parra.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Narrow"/>
        <family val="2"/>
      </rPr>
      <t>REFLEXIONES DEL HALLAZGO</t>
    </r>
    <r>
      <rPr>
        <sz val="11"/>
        <color theme="1"/>
        <rFont val="Arial Narrow"/>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</si>
  <si>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</si>
  <si>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Narrow"/>
        <family val="2"/>
      </rPr>
      <t xml:space="preserve">15/10/2021. </t>
    </r>
    <r>
      <rPr>
        <sz val="11"/>
        <color theme="1"/>
        <rFont val="Arial Narrow"/>
        <family val="2"/>
      </rPr>
      <t>La acción de mejora se encuentra en términos, su ejecución finaliza el 30/12/2021.</t>
    </r>
  </si>
  <si>
    <r>
      <rPr>
        <b/>
        <sz val="11"/>
        <color theme="1"/>
        <rFont val="Arial Narrow"/>
        <family val="2"/>
      </rPr>
      <t xml:space="preserve">15/10/2021. </t>
    </r>
    <r>
      <rPr>
        <sz val="11"/>
        <color theme="1"/>
        <rFont val="Arial Narrow"/>
        <family val="2"/>
      </rPr>
      <t>La acción de mejora se encuentra en términos, su ejecución finaliza el 31/12/2021.</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</si>
  <si>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</si>
  <si>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</si>
  <si>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</si>
  <si>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 xml:space="preserve">15/10/2021. </t>
    </r>
    <r>
      <rPr>
        <sz val="11"/>
        <color theme="1"/>
        <rFont val="Arial Narrow"/>
        <family val="2"/>
      </rPr>
      <t>La acción de mejora presentó avances de gestión documentados relacionados con 3 de los 6 informes de avance de la implementación de los módulos del Sistema Integrado de Tierras para comunidades indígenas</t>
    </r>
  </si>
  <si>
    <r>
      <rPr>
        <b/>
        <sz val="11"/>
        <color theme="1"/>
        <rFont val="Arial Narrow"/>
        <family val="2"/>
      </rPr>
      <t xml:space="preserve">13/07/2021. </t>
    </r>
    <r>
      <rPr>
        <sz val="11"/>
        <color theme="1"/>
        <rFont val="Arial Narrow"/>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http://intranet.agenciadetierras.gov.co/wp-content/uploads/2020/02/FISO_Etnico_2020_v3.pdf</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</si>
  <si>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Narrow"/>
        <family val="2"/>
      </rPr>
      <t>15/10/2021. L</t>
    </r>
    <r>
      <rPr>
        <sz val="11"/>
        <color theme="1"/>
        <rFont val="Arial Narrow"/>
        <family val="2"/>
      </rPr>
      <t>a acción de mejora presento cumplimiento, dado que, se observó el Plan de Titulaciones Colectivdad para los Territorios Étnicos de las Comunidades Negras e Indigenas del País.</t>
    </r>
  </si>
  <si>
    <r>
      <rPr>
        <b/>
        <sz val="11"/>
        <color theme="1"/>
        <rFont val="Arial Narrow"/>
        <family val="2"/>
      </rPr>
      <t>15/10/2021.</t>
    </r>
    <r>
      <rPr>
        <sz val="11"/>
        <color theme="1"/>
        <rFont val="Arial Narrow"/>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</si>
  <si>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13/07/2021. L</t>
    </r>
    <r>
      <rPr>
        <sz val="11"/>
        <color theme="1"/>
        <rFont val="Arial Narrow"/>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</si>
  <si>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 xml:space="preserve">18/10/2021. </t>
    </r>
    <r>
      <rPr>
        <sz val="11"/>
        <color theme="1"/>
        <rFont val="Arial Narrow"/>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</si>
  <si>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</si>
  <si>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</si>
  <si>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rPr>
        <b/>
        <sz val="11"/>
        <color theme="1"/>
        <rFont val="Arial Narrow"/>
        <family val="2"/>
      </rPr>
      <t>18/10/2021.</t>
    </r>
    <r>
      <rPr>
        <sz val="11"/>
        <color theme="1"/>
        <rFont val="Arial Narrow"/>
        <family val="2"/>
      </rPr>
      <t xml:space="preserve"> la acción de mejora presentó cumplimiento, toda vez que, se observó el  informe que da cuenta de las actuaciones adelantadas por la ANT dentro de sus competencias hasta la presentación de la Querella Policiva.</t>
    </r>
  </si>
  <si>
    <r>
      <rPr>
        <b/>
        <sz val="11"/>
        <color theme="1"/>
        <rFont val="Arial Narrow"/>
        <family val="2"/>
      </rPr>
      <t>18/10//2021</t>
    </r>
    <r>
      <rPr>
        <sz val="11"/>
        <color theme="1"/>
        <rFont val="Arial Narrow"/>
        <family val="2"/>
      </rPr>
      <t>. En concordancia con lo anterior, la acción de mejora presentó avances de gestión asociados a la implemetación GEFIN-F-019 en 3 Convenios.</t>
    </r>
  </si>
  <si>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</si>
  <si>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r>
      <rPr>
        <b/>
        <sz val="11"/>
        <color theme="1"/>
        <rFont val="Arial Narrow"/>
        <family val="2"/>
      </rPr>
      <t>18/10/2021.</t>
    </r>
    <r>
      <rPr>
        <sz val="11"/>
        <color theme="1"/>
        <rFont val="Arial Narrow"/>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</si>
  <si>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Narrow"/>
        <family val="2"/>
      </rPr>
      <t xml:space="preserve">18/10/2021. </t>
    </r>
    <r>
      <rPr>
        <sz val="11"/>
        <color theme="1"/>
        <rFont val="Arial Narrow"/>
        <family val="2"/>
      </rPr>
      <t>La acción de mejora se encuentra en términos, su ejecución finaliza el 30/12/2021.</t>
    </r>
  </si>
  <si>
    <r>
      <rPr>
        <b/>
        <sz val="11"/>
        <color theme="1"/>
        <rFont val="Arial Narrow"/>
        <family val="2"/>
      </rPr>
      <t xml:space="preserve">18/10/2021.  </t>
    </r>
    <r>
      <rPr>
        <sz val="11"/>
        <color theme="1"/>
        <rFont val="Arial Narrow"/>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</si>
  <si>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Narrow"/>
        <family val="2"/>
      </rPr>
      <t xml:space="preserve">18/10/2021.  </t>
    </r>
    <r>
      <rPr>
        <sz val="11"/>
        <color theme="1"/>
        <rFont val="Arial Narrow"/>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</si>
  <si>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Narrow"/>
        <family val="2"/>
      </rPr>
      <t xml:space="preserve">15/10/2021. </t>
    </r>
    <r>
      <rPr>
        <sz val="11"/>
        <color theme="1"/>
        <rFont val="Arial Narrow"/>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esta pa actual y última actuación, así como, los procedimientos sugeridos a seguir.
La acción de mejora presentó avances de gestión documentados relacionados con 1 de los 4 informes trimestrales que determine el estado de la solicitud de titulación colectiva en el marco del Plan de Atención para comunidades negras.
</t>
    </r>
  </si>
  <si>
    <r>
      <rPr>
        <b/>
        <sz val="11"/>
        <color theme="1"/>
        <rFont val="Arial Narrow"/>
        <family val="2"/>
      </rPr>
      <t xml:space="preserve">15/10/2021.  </t>
    </r>
    <r>
      <rPr>
        <sz val="11"/>
        <color theme="1"/>
        <rFont val="Arial Narrow"/>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Narrow"/>
        <family val="2"/>
      </rPr>
      <t>Primer Informe de seguimiento cuatrimestral  de Revisión, Migración y Adopción del Sistema Integrado de Tierras</t>
    </r>
    <r>
      <rPr>
        <sz val="11"/>
        <color theme="1"/>
        <rFont val="Arial Narrow"/>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Narrow"/>
        <family val="2"/>
      </rPr>
      <t>Segundo Informe de seguimiento cuatrimestral  de Revisión, Migración y Adopción del Sistema Integrado de Tierras en los módulos 1071, 2333 y 1066</t>
    </r>
    <r>
      <rPr>
        <sz val="11"/>
        <color theme="1"/>
        <rFont val="Arial Narrow"/>
        <family val="2"/>
      </rPr>
      <t xml:space="preserve">, a la fecha de presentación del informe el proyecto cuenta con un avance real del 38%, un valor planeado del 32% dando un indicador de SPI1 de 1,13.
</t>
    </r>
    <r>
      <rPr>
        <b/>
        <sz val="11"/>
        <color theme="1"/>
        <rFont val="Arial Narrow"/>
        <family val="2"/>
      </rPr>
      <t>Tercer Informe de seguimiento cuatrimestral  de Revisión, Migración y Adopción del Sistema Integrado de Tierras en los módulos 1071, 2333 y 1066</t>
    </r>
    <r>
      <rPr>
        <sz val="11"/>
        <color theme="1"/>
        <rFont val="Arial Narrow"/>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</si>
  <si>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</si>
  <si>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 xml:space="preserve">15/10/2021. </t>
    </r>
    <r>
      <rPr>
        <sz val="11"/>
        <color theme="1"/>
        <rFont val="Arial Narrow"/>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</si>
  <si>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Narrow"/>
        <family val="2"/>
      </rPr>
      <t>15/10/2021</t>
    </r>
    <r>
      <rPr>
        <sz val="11"/>
        <color theme="1"/>
        <rFont val="Arial Narrow"/>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</si>
  <si>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 xml:space="preserve">18/10/2021. </t>
    </r>
    <r>
      <rPr>
        <sz val="11"/>
        <color theme="1"/>
        <rFont val="Arial Narrow"/>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Narrow"/>
        <family val="2"/>
      </rPr>
      <t>Convenio 1170/2019 Amazon Conservation Team ACT:</t>
    </r>
    <r>
      <rPr>
        <sz val="11"/>
        <color theme="1"/>
        <rFont val="Arial Narrow"/>
        <family val="2"/>
      </rPr>
      <t xml:space="preserve"> GEFIN-F-019 del 17/08/2021, comunicado a la SAF mediante memorando 20215000266203 del 31/08/2021.
</t>
    </r>
    <r>
      <rPr>
        <b/>
        <sz val="11"/>
        <color theme="1"/>
        <rFont val="Arial Narrow"/>
        <family val="2"/>
      </rPr>
      <t>Convenio 1251/2021 ASOCIT</t>
    </r>
    <r>
      <rPr>
        <sz val="11"/>
        <color theme="1"/>
        <rFont val="Arial Narrow"/>
        <family val="2"/>
      </rPr>
      <t xml:space="preserve">: GEFIN-F-019 del 06/08/2021, comunicado a la SAF mediante memorando 20215000226693 del 06/08/2021.
</t>
    </r>
    <r>
      <rPr>
        <b/>
        <sz val="11"/>
        <color theme="1"/>
        <rFont val="Arial Narrow"/>
        <family val="2"/>
      </rPr>
      <t>Convenio 1550/2020 FDRP</t>
    </r>
    <r>
      <rPr>
        <sz val="11"/>
        <color theme="1"/>
        <rFont val="Arial Narrow"/>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</si>
  <si>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Narrow"/>
        <family val="2"/>
      </rPr>
      <t xml:space="preserve">14/10/2021. </t>
    </r>
    <r>
      <rPr>
        <sz val="11"/>
        <color theme="1"/>
        <rFont val="Arial Narrow"/>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Narrow"/>
        <family val="2"/>
      </rPr>
      <t>https://agenciadetierras.sharepoint.com/sites/antintranet/sistema-integrado-de-gestion/procesos-misionales/Paginas/acceso-a-la-propiedad-de-la-tierra-y-los-territorios.aspx</t>
    </r>
    <r>
      <rPr>
        <sz val="11"/>
        <color theme="1"/>
        <rFont val="Arial Narrow"/>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</si>
  <si>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rPr>
        <b/>
        <sz val="11"/>
        <color theme="1"/>
        <rFont val="Arial Narrow"/>
        <family val="2"/>
      </rPr>
      <t>15/10/2021.</t>
    </r>
    <r>
      <rPr>
        <sz val="11"/>
        <color theme="1"/>
        <rFont val="Arial Narrow"/>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</si>
  <si>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18/10/2021. </t>
    </r>
    <r>
      <rPr>
        <sz val="11"/>
        <color theme="1"/>
        <rFont val="Arial Narrow"/>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Narrow"/>
        <family val="2"/>
      </rPr>
      <t>AME380 Fondo de Tierras_Control Interno</t>
    </r>
    <r>
      <rPr>
        <sz val="11"/>
        <color theme="1"/>
        <rFont val="Arial Narrow"/>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</si>
  <si>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15/10/2021.</t>
    </r>
    <r>
      <rPr>
        <sz val="11"/>
        <color theme="1"/>
        <rFont val="Arial Narrow"/>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Narrow"/>
        <family val="2"/>
      </rPr>
      <t>Plan de Titulaciones Colectividad para los Territorios Étnicos de las Comunidades Negras e Indígenas del País" del 30/09/2021</t>
    </r>
    <r>
      <rPr>
        <sz val="11"/>
        <color theme="1"/>
        <rFont val="Arial Narrow"/>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</si>
  <si>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rgb="FF000000"/>
        <rFont val="Arial Narrow"/>
        <family val="2"/>
      </rPr>
      <t>8/10/2021.</t>
    </r>
    <r>
      <rPr>
        <sz val="11"/>
        <color indexed="8"/>
        <rFont val="Arial Narrow"/>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</si>
  <si>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theme="1"/>
        <rFont val="Arial Narrow"/>
        <family val="2"/>
      </rPr>
      <t>11/10/2021.</t>
    </r>
    <r>
      <rPr>
        <sz val="11"/>
        <color theme="1"/>
        <rFont val="Arial Narrow"/>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Narrow"/>
        <family val="2"/>
      </rPr>
      <t>11/10/2021.</t>
    </r>
    <r>
      <rPr>
        <sz val="11"/>
        <color theme="1"/>
        <rFont val="Arial Narrow"/>
        <family val="2"/>
      </rPr>
      <t xml:space="preserve"> Se solicita nuevamente vía correo a nuestra referente allegar la información a más tardar el día de hoy, con el fin de validar el cumplimiento de esta acción de mejora.
</t>
    </r>
    <r>
      <rPr>
        <b/>
        <sz val="11"/>
        <color theme="1"/>
        <rFont val="Arial Narrow"/>
        <family val="2"/>
      </rPr>
      <t xml:space="preserve">8/10/2021. </t>
    </r>
    <r>
      <rPr>
        <sz val="11"/>
        <color theme="1"/>
        <rFont val="Arial Narrow"/>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Narrow"/>
        <family val="2"/>
      </rPr>
      <t>8/10/2021</t>
    </r>
    <r>
      <rPr>
        <sz val="11"/>
        <color theme="1"/>
        <rFont val="Arial Narrow"/>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</si>
  <si>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</si>
  <si>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</si>
  <si>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</si>
  <si>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Narrow"/>
        <family val="2"/>
      </rPr>
      <t xml:space="preserve">8/10/2021. </t>
    </r>
    <r>
      <rPr>
        <sz val="11"/>
        <color theme="1"/>
        <rFont val="Arial Narrow"/>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</si>
  <si>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12/10/2021. </t>
    </r>
    <r>
      <rPr>
        <sz val="11"/>
        <color theme="1"/>
        <rFont val="Arial Narrow"/>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</si>
  <si>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</si>
  <si>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Narrow"/>
        <family val="2"/>
      </rPr>
      <t xml:space="preserve">9/10/2021. </t>
    </r>
    <r>
      <rPr>
        <sz val="11"/>
        <color theme="1"/>
        <rFont val="Arial Narrow"/>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</si>
  <si>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Narrow"/>
        <family val="2"/>
      </rPr>
      <t>9/10/2021</t>
    </r>
    <r>
      <rPr>
        <sz val="11"/>
        <color theme="1"/>
        <rFont val="Arial Narrow"/>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</si>
  <si>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Narrow"/>
        <family val="2"/>
      </rPr>
      <t xml:space="preserve">9/10/2021. </t>
    </r>
    <r>
      <rPr>
        <sz val="11"/>
        <color theme="1"/>
        <rFont val="Arial Narrow"/>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</si>
  <si>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</si>
  <si>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</si>
  <si>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Narrow"/>
        <family val="2"/>
      </rPr>
      <t xml:space="preserve">10/10/2021. </t>
    </r>
    <r>
      <rPr>
        <sz val="11"/>
        <color theme="1"/>
        <rFont val="Arial Narrow"/>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</si>
  <si>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Narrow"/>
        <family val="2"/>
      </rPr>
      <t>Se solicita actualizar el estado de esta acción a ejecutada,</t>
    </r>
    <r>
      <rPr>
        <sz val="11"/>
        <color theme="1"/>
        <rFont val="Arial Narrow"/>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</si>
  <si>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r>
      <rPr>
        <b/>
        <sz val="11"/>
        <color theme="1"/>
        <rFont val="Arial Narrow"/>
        <family val="2"/>
      </rPr>
      <t xml:space="preserve">18/10/2021.    </t>
    </r>
    <r>
      <rPr>
        <sz val="11"/>
        <color theme="1"/>
        <rFont val="Arial Narrow"/>
        <family val="2"/>
      </rPr>
      <t>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</si>
  <si>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Narrow"/>
        <family val="2"/>
      </rPr>
      <t>18/10/2021.  L</t>
    </r>
    <r>
      <rPr>
        <sz val="11"/>
        <color theme="1"/>
        <rFont val="Arial Narrow"/>
        <family val="2"/>
      </rPr>
      <t xml:space="preserve">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
</t>
    </r>
  </si>
  <si>
    <t>En reunión y apoyo con la Subdirección Administrativa y Financiera, se determinó cumplimnetar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</si>
  <si>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</si>
  <si>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</si>
  <si>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r>
      <rPr>
        <b/>
        <sz val="11"/>
        <color theme="1"/>
        <rFont val="Arial Narrow"/>
        <family val="2"/>
      </rPr>
      <t xml:space="preserve">18/10/2021. </t>
    </r>
    <r>
      <rPr>
        <sz val="11"/>
        <color theme="1"/>
        <rFont val="Arial Narrow"/>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</si>
  <si>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Narrow"/>
        <family val="2"/>
      </rPr>
      <t xml:space="preserve">27/07/2021.  </t>
    </r>
    <r>
      <rPr>
        <sz val="11"/>
        <color theme="1"/>
        <rFont val="Arial Narrow"/>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</si>
  <si>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Narrow"/>
        <family val="2"/>
      </rPr>
      <t xml:space="preserve">18/10/2021. </t>
    </r>
    <r>
      <rPr>
        <sz val="11"/>
        <color theme="1"/>
        <rFont val="Arial Narrow"/>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</si>
  <si>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Narrow"/>
        <family val="2"/>
      </rPr>
      <t xml:space="preserve">18/10/2021. </t>
    </r>
    <r>
      <rPr>
        <sz val="11"/>
        <color theme="1"/>
        <rFont val="Arial Narrow"/>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</si>
  <si>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Narrow"/>
        <family val="2"/>
      </rPr>
      <t>18/10/2021.</t>
    </r>
    <r>
      <rPr>
        <sz val="11"/>
        <color theme="1"/>
        <rFont val="Arial Narrow"/>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</si>
  <si>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Narrow"/>
        <family val="2"/>
      </rPr>
      <t xml:space="preserve">15/10/2021. </t>
    </r>
    <r>
      <rPr>
        <sz val="11"/>
        <color theme="1"/>
        <rFont val="Arial Narrow"/>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</si>
  <si>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Narrow"/>
        <family val="2"/>
      </rPr>
      <t xml:space="preserve">7/10/2021. </t>
    </r>
    <r>
      <rPr>
        <sz val="11"/>
        <color theme="1"/>
        <rFont val="Arial Narrow"/>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</si>
  <si>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theme="1"/>
        <rFont val="Arial Narrow"/>
        <family val="2"/>
      </rPr>
      <t xml:space="preserve">18/10/2021. </t>
    </r>
    <r>
      <rPr>
        <sz val="11"/>
        <color theme="1"/>
        <rFont val="Arial Narrow"/>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</si>
  <si>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t xml:space="preserve">Subdirección de acceso a Tierras por Demanda y Descongestión
</t>
  </si>
  <si>
    <r>
      <rPr>
        <b/>
        <sz val="11"/>
        <color theme="1"/>
        <rFont val="Arial Narrow"/>
        <family val="2"/>
      </rPr>
      <t>18/10/2021</t>
    </r>
    <r>
      <rPr>
        <sz val="11"/>
        <color theme="1"/>
        <rFont val="Arial Narrow"/>
        <family val="2"/>
      </rPr>
      <t>.  Los soportes allegados no obedecen a la conciliación de la Cuenta Reciproca 572080 Recaudos.  Se espera que, para el próximo seguimiento a planes de  mejoramiento, se allegue las conciliaciones de la cuenta reciproca 572080 Recaudos del periodo comprendido de julio a diciembre del 2021.</t>
    </r>
  </si>
  <si>
    <r>
      <rPr>
        <b/>
        <sz val="11"/>
        <color theme="1"/>
        <rFont val="Arial Narrow"/>
        <family val="2"/>
      </rPr>
      <t xml:space="preserve">18/10/2021. </t>
    </r>
    <r>
      <rPr>
        <sz val="11"/>
        <color theme="1"/>
        <rFont val="Arial Narrow"/>
        <family val="2"/>
      </rPr>
      <t xml:space="preserve">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t>
    </r>
  </si>
  <si>
    <r>
      <rPr>
        <b/>
        <sz val="11"/>
        <color theme="1"/>
        <rFont val="Arial Narrow"/>
        <family val="2"/>
      </rPr>
      <t xml:space="preserve">18/10/2021. </t>
    </r>
    <r>
      <rPr>
        <sz val="11"/>
        <color theme="1"/>
        <rFont val="Arial Narrow"/>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Narrow"/>
        <family val="2"/>
      </rPr>
      <t xml:space="preserve">
13/10/2021.</t>
    </r>
    <r>
      <rPr>
        <sz val="11"/>
        <color theme="1"/>
        <rFont val="Arial Narrow"/>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</si>
  <si>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Narrow"/>
        <family val="2"/>
      </rPr>
      <t xml:space="preserve">18/10/2021.  </t>
    </r>
    <r>
      <rPr>
        <sz val="11"/>
        <color theme="1"/>
        <rFont val="Arial Narrow"/>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Narrow"/>
        <family val="2"/>
      </rPr>
      <t xml:space="preserve">
13/10/2021. </t>
    </r>
    <r>
      <rPr>
        <sz val="11"/>
        <color theme="1"/>
        <rFont val="Arial Narrow"/>
        <family val="2"/>
      </rPr>
      <t xml:space="preserve"> La Subdirección Administrativa y Financiera suministró los siguientes documentos:
</t>
    </r>
    <r>
      <rPr>
        <b/>
        <sz val="11"/>
        <color theme="1"/>
        <rFont val="Arial Narrow"/>
        <family val="2"/>
      </rPr>
      <t>Formato: Conciliación Incapacidades ANT a corte de julio 2021</t>
    </r>
    <r>
      <rPr>
        <sz val="11"/>
        <color theme="1"/>
        <rFont val="Arial Narrow"/>
        <family val="2"/>
      </rPr>
      <t xml:space="preserve">,  la cual refleja una diferencia de $812.516.
</t>
    </r>
    <r>
      <rPr>
        <b/>
        <sz val="11"/>
        <color theme="1"/>
        <rFont val="Arial Narrow"/>
        <family val="2"/>
      </rPr>
      <t>Formato: Conciliación Incapacidades ANT a corte de agosto 2021</t>
    </r>
    <r>
      <rPr>
        <sz val="11"/>
        <color theme="1"/>
        <rFont val="Arial Narrow"/>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</si>
  <si>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Narrow"/>
        <family val="2"/>
      </rPr>
      <t xml:space="preserve">14/10/2021. </t>
    </r>
    <r>
      <rPr>
        <sz val="11"/>
        <color theme="1"/>
        <rFont val="Arial Narrow"/>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Narrow"/>
        <family val="2"/>
      </rPr>
      <t>1. El procedimiento POSPR-P-002 Formulación de POSPR</t>
    </r>
    <r>
      <rPr>
        <sz val="11"/>
        <color theme="1"/>
        <rFont val="Arial Narrow"/>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espacializados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Narrow"/>
        <family val="2"/>
      </rPr>
      <t xml:space="preserve">
Se solicita pasar el estado de esta acción a ejecutada</t>
    </r>
    <r>
      <rPr>
        <sz val="11"/>
        <color theme="1"/>
        <rFont val="Arial Narrow"/>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</si>
  <si>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18/10/2021.</t>
    </r>
    <r>
      <rPr>
        <sz val="11"/>
        <color theme="1"/>
        <rFont val="Arial Narrow"/>
        <family val="2"/>
      </rPr>
      <t xml:space="preserve">  En atención a los avances de gestión y evidencias aportadas, la acción de mejora presentó cumplimiento, toda vez que, se observó la inclusión de lineamiamiento de incorporación de información primaria y secundaria en los procedimientos de Formulación e Implementación y Consolidación de los POSRP.</t>
    </r>
  </si>
  <si>
    <r>
      <rPr>
        <b/>
        <sz val="11"/>
        <color theme="1"/>
        <rFont val="Arial Narrow"/>
        <family val="2"/>
      </rPr>
      <t xml:space="preserve">18/10/2021. </t>
    </r>
    <r>
      <rPr>
        <sz val="11"/>
        <color theme="1"/>
        <rFont val="Arial Narrow"/>
        <family val="2"/>
      </rPr>
      <t xml:space="preserve">  La acción de mejora se encuentra en términos para su ejecución, presentó avances de getipon documentados.  En atención a la descripción de la acción, se solicita q, para el próximo seguimiento se alleguen soportes de asignación de enlace URT y misionales del 1 y 2 semestre del 2021.  Así como, se remita el plan de trabajo del 1y 2 semestre con sus respectivos avances.</t>
    </r>
  </si>
  <si>
    <r>
      <rPr>
        <b/>
        <sz val="11"/>
        <color theme="1"/>
        <rFont val="Arial Narrow"/>
        <family val="2"/>
      </rPr>
      <t xml:space="preserve">14/10/2021.  </t>
    </r>
    <r>
      <rPr>
        <sz val="11"/>
        <color theme="1"/>
        <rFont val="Arial Narrow"/>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Narrow"/>
        <family val="2"/>
      </rPr>
      <t xml:space="preserve">
Se solicita pasar el estado de esta acción a ejecutada,</t>
    </r>
    <r>
      <rPr>
        <sz val="11"/>
        <color theme="1"/>
        <rFont val="Arial Narrow"/>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</si>
  <si>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18/10/2021.</t>
    </r>
    <r>
      <rPr>
        <sz val="11"/>
        <color theme="1"/>
        <rFont val="Arial Narrow"/>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</si>
  <si>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18/10/2021.  </t>
    </r>
    <r>
      <rPr>
        <sz val="11"/>
        <color theme="1"/>
        <rFont val="Arial Narrow"/>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</si>
  <si>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14/10/2021.  </t>
    </r>
    <r>
      <rPr>
        <sz val="11"/>
        <color theme="1"/>
        <rFont val="Arial Narrow"/>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Narrow"/>
        <family val="2"/>
      </rPr>
      <t xml:space="preserve">
Se solicita pasar el estado de esta acción a ejecutada, </t>
    </r>
    <r>
      <rPr>
        <sz val="11"/>
        <color theme="1"/>
        <rFont val="Arial Narrow"/>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</si>
  <si>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Narrow"/>
        <family val="2"/>
      </rPr>
      <t>19/07/2021.</t>
    </r>
    <r>
      <rPr>
        <sz val="11"/>
        <color theme="1"/>
        <rFont val="Arial Narrow"/>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Narrow"/>
        <family val="2"/>
      </rPr>
      <t xml:space="preserve">ENERO 
</t>
    </r>
    <r>
      <rPr>
        <sz val="11"/>
        <color theme="1"/>
        <rFont val="Arial Narrow"/>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Narrow"/>
        <family val="2"/>
      </rPr>
      <t>FEBRERO</t>
    </r>
    <r>
      <rPr>
        <sz val="11"/>
        <color theme="1"/>
        <rFont val="Arial Narrow"/>
        <family val="2"/>
      </rPr>
      <t xml:space="preserve">
</t>
    </r>
    <r>
      <rPr>
        <b/>
        <sz val="11"/>
        <color theme="1"/>
        <rFont val="Arial Narrow"/>
        <family val="2"/>
      </rPr>
      <t xml:space="preserve"> Planadas -Tolima:</t>
    </r>
    <r>
      <rPr>
        <sz val="11"/>
        <color theme="1"/>
        <rFont val="Arial Narrow"/>
        <family val="2"/>
      </rPr>
      <t xml:space="preserve"> 09/02/2021. Listados de asistencia sin firma y sin memorias. 
Rioblanco - Tolima: 09/02/2021. Listados de asistencia sin firma y sin memorias. 
</t>
    </r>
    <r>
      <rPr>
        <b/>
        <sz val="11"/>
        <color theme="1"/>
        <rFont val="Arial Narrow"/>
        <family val="2"/>
      </rPr>
      <t xml:space="preserve">MARZO </t>
    </r>
    <r>
      <rPr>
        <sz val="11"/>
        <color theme="1"/>
        <rFont val="Arial Narrow"/>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Narrow"/>
        <family val="2"/>
      </rPr>
      <t>ABRIL</t>
    </r>
    <r>
      <rPr>
        <sz val="11"/>
        <color theme="1"/>
        <rFont val="Arial Narrow"/>
        <family val="2"/>
      </rPr>
      <t xml:space="preserve">
</t>
    </r>
    <r>
      <rPr>
        <b/>
        <sz val="11"/>
        <color theme="1"/>
        <rFont val="Arial Narrow"/>
        <family val="2"/>
      </rPr>
      <t xml:space="preserve">Ciénaga: </t>
    </r>
    <r>
      <rPr>
        <sz val="11"/>
        <color theme="1"/>
        <rFont val="Arial Narrow"/>
        <family val="2"/>
      </rPr>
      <t xml:space="preserve">21, 22 y 23 Abril.  Acompañamiento jornadas FISO-Gestores Comunitarios, sin memorias.
</t>
    </r>
    <r>
      <rPr>
        <b/>
        <sz val="11"/>
        <color theme="1"/>
        <rFont val="Arial Narrow"/>
        <family val="2"/>
      </rPr>
      <t>Rioblanco:</t>
    </r>
    <r>
      <rPr>
        <sz val="11"/>
        <color theme="1"/>
        <rFont val="Arial Narrow"/>
        <family val="2"/>
      </rPr>
      <t xml:space="preserve"> 05/04/2021. Acercamiento líderes UIT Maracaibo, sin memorias. 19/04/2021. Acercamiento líderes UIT La Ruidosa, sin memorias.   Acercamiento líderes UIT Gaitán, sin memorias.
</t>
    </r>
    <r>
      <rPr>
        <b/>
        <sz val="11"/>
        <color theme="1"/>
        <rFont val="Arial Narrow"/>
        <family val="2"/>
      </rPr>
      <t>Valencia:</t>
    </r>
    <r>
      <rPr>
        <sz val="11"/>
        <color theme="1"/>
        <rFont val="Arial Narrow"/>
        <family val="2"/>
      </rPr>
      <t xml:space="preserve"> 13/04/2021. Asamblea El Bongo, sin memorias.  22/04/2021. Avanzada Social - Manzanero,  sin memorias. 
</t>
    </r>
    <r>
      <rPr>
        <b/>
        <sz val="11"/>
        <color theme="1"/>
        <rFont val="Arial Narrow"/>
        <family val="2"/>
      </rPr>
      <t>MAYO</t>
    </r>
    <r>
      <rPr>
        <sz val="11"/>
        <color theme="1"/>
        <rFont val="Arial Narrow"/>
        <family val="2"/>
      </rPr>
      <t xml:space="preserve">
</t>
    </r>
    <r>
      <rPr>
        <b/>
        <sz val="11"/>
        <color theme="1"/>
        <rFont val="Arial Narrow"/>
        <family val="2"/>
      </rPr>
      <t>Ciénaga:</t>
    </r>
    <r>
      <rPr>
        <sz val="11"/>
        <color theme="1"/>
        <rFont val="Arial Narrow"/>
        <family val="2"/>
      </rPr>
      <t xml:space="preserve"> 28/05/2021. Capacitación método indirecto gestores comunitarios APA, sin memorias.
</t>
    </r>
    <r>
      <rPr>
        <b/>
        <sz val="11"/>
        <color theme="1"/>
        <rFont val="Arial Narrow"/>
        <family val="2"/>
      </rPr>
      <t>Córdoba:</t>
    </r>
    <r>
      <rPr>
        <sz val="11"/>
        <color theme="1"/>
        <rFont val="Arial Narrow"/>
        <family val="2"/>
      </rPr>
      <t xml:space="preserve"> 07/05/2021 Jornada de fortalecimiento líderes UIT Tacamacho, sin memorias.  14/05/2021. Jornada de fortalecimiento líderes, sin memorias.  21/05/2021. Jornada de fortalecimiento líderes, sin memorias.
</t>
    </r>
    <r>
      <rPr>
        <b/>
        <sz val="11"/>
        <color theme="1"/>
        <rFont val="Arial Narrow"/>
        <family val="2"/>
      </rPr>
      <t>Rioblanco:</t>
    </r>
    <r>
      <rPr>
        <sz val="11"/>
        <color theme="1"/>
        <rFont val="Arial Narrow"/>
        <family val="2"/>
      </rPr>
      <t xml:space="preserve"> 14/05/2021. Fortalecimiento Líderes, sin memorias.  14/05/2021. Fortalecimiento Líderes, sin memorias. 
</t>
    </r>
    <r>
      <rPr>
        <b/>
        <sz val="11"/>
        <color theme="1"/>
        <rFont val="Arial Narrow"/>
        <family val="2"/>
      </rPr>
      <t>San Juan del Cesar:</t>
    </r>
    <r>
      <rPr>
        <sz val="11"/>
        <color theme="1"/>
        <rFont val="Arial Narrow"/>
        <family val="2"/>
      </rPr>
      <t xml:space="preserve"> 27/05/2021. Capacitación UIT Boca del Monte, sin memorias.
</t>
    </r>
    <r>
      <rPr>
        <b/>
        <sz val="11"/>
        <color theme="1"/>
        <rFont val="Arial Narrow"/>
        <family val="2"/>
      </rPr>
      <t>JUNIO</t>
    </r>
    <r>
      <rPr>
        <sz val="11"/>
        <color theme="1"/>
        <rFont val="Arial Narrow"/>
        <family val="2"/>
      </rPr>
      <t xml:space="preserve">
</t>
    </r>
    <r>
      <rPr>
        <b/>
        <sz val="11"/>
        <color theme="1"/>
        <rFont val="Arial Narrow"/>
        <family val="2"/>
      </rPr>
      <t>Guamo:</t>
    </r>
    <r>
      <rPr>
        <sz val="11"/>
        <color theme="1"/>
        <rFont val="Arial Narrow"/>
        <family val="2"/>
      </rPr>
      <t xml:space="preserve"> 03/06/2021. Jornada fortalecimiento gestores, sin memorias.  04/06/2021. Jornada fortalecimiento gestores, sin memorias.  25/06/2021. Jornada de fortalecimiento Gestores, sin memorias.
</t>
    </r>
    <r>
      <rPr>
        <b/>
        <sz val="11"/>
        <color theme="1"/>
        <rFont val="Arial Narrow"/>
        <family val="2"/>
      </rPr>
      <t xml:space="preserve">Rioblanco: </t>
    </r>
    <r>
      <rPr>
        <sz val="11"/>
        <color theme="1"/>
        <rFont val="Arial Narrow"/>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</si>
  <si>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Narrow"/>
        <family val="2"/>
      </rPr>
      <t>18/10/2021.  L</t>
    </r>
    <r>
      <rPr>
        <sz val="11"/>
        <color theme="1"/>
        <rFont val="Arial Narrow"/>
        <family val="2"/>
      </rPr>
      <t>a acción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t>
    </r>
  </si>
  <si>
    <r>
      <rPr>
        <b/>
        <sz val="11"/>
        <color theme="1"/>
        <rFont val="Arial Narrow"/>
        <family val="2"/>
      </rPr>
      <t xml:space="preserve">18/10/2021. </t>
    </r>
    <r>
      <rPr>
        <sz val="11"/>
        <color theme="1"/>
        <rFont val="Arial Narrow"/>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u/>
        <sz val="11"/>
        <color theme="1"/>
        <rFont val="Arial Narrow"/>
        <family val="2"/>
      </rPr>
      <t>DESIGNACIÓN DE ENLACES</t>
    </r>
    <r>
      <rPr>
        <sz val="11"/>
        <color theme="1"/>
        <rFont val="Arial Narrow"/>
        <family val="2"/>
      </rPr>
      <t xml:space="preserve">, 
</t>
    </r>
    <r>
      <rPr>
        <b/>
        <sz val="11"/>
        <color theme="1"/>
        <rFont val="Arial Narrow"/>
        <family val="2"/>
      </rPr>
      <t>Enlace ANT</t>
    </r>
    <r>
      <rPr>
        <sz val="11"/>
        <color theme="1"/>
        <rFont val="Arial Narrow"/>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Narrow"/>
        <family val="2"/>
      </rPr>
      <t>Enlace URT</t>
    </r>
    <r>
      <rPr>
        <sz val="11"/>
        <color theme="1"/>
        <rFont val="Arial Narrow"/>
        <family val="2"/>
      </rPr>
      <t xml:space="preserve">, no se allegó información para el primer y segundo semestre del 2021.
</t>
    </r>
    <r>
      <rPr>
        <b/>
        <sz val="11"/>
        <color theme="1"/>
        <rFont val="Arial Narrow"/>
        <family val="2"/>
      </rPr>
      <t>Enlaces Misionales</t>
    </r>
    <r>
      <rPr>
        <sz val="11"/>
        <color theme="1"/>
        <rFont val="Arial Narrow"/>
        <family val="2"/>
      </rPr>
      <t xml:space="preserve">, no se allegó información para el primer y segundo semestre del 2021.
</t>
    </r>
    <r>
      <rPr>
        <b/>
        <u/>
        <sz val="11"/>
        <color theme="1"/>
        <rFont val="Arial Narrow"/>
        <family val="2"/>
      </rPr>
      <t>ESPACIOS INTERINSTITUCIONALES EN VIRTUD DEL CONVENIO 582 DE 2016</t>
    </r>
    <r>
      <rPr>
        <b/>
        <sz val="11"/>
        <color theme="1"/>
        <rFont val="Arial Narrow"/>
        <family val="2"/>
      </rPr>
      <t xml:space="preserve">:
</t>
    </r>
    <r>
      <rPr>
        <sz val="11"/>
        <color theme="1"/>
        <rFont val="Arial Narrow"/>
        <family val="2"/>
      </rPr>
      <t xml:space="preserve">Se observaron soportes de reuniones realizadas entre los meses de febrero y septiembre del 2021.
</t>
    </r>
    <r>
      <rPr>
        <b/>
        <u/>
        <sz val="11"/>
        <color theme="1"/>
        <rFont val="Arial Narrow"/>
        <family val="2"/>
      </rPr>
      <t>PLAN DE TRABAJO</t>
    </r>
    <r>
      <rPr>
        <sz val="11"/>
        <color theme="1"/>
        <rFont val="Arial Narrow"/>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</si>
  <si>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rPr>
        <b/>
        <sz val="11"/>
        <color theme="1"/>
        <rFont val="Arial Narrow"/>
        <family val="2"/>
      </rPr>
      <t xml:space="preserve">18/10/2021. </t>
    </r>
    <r>
      <rPr>
        <sz val="11"/>
        <color theme="1"/>
        <rFont val="Arial Narrow"/>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Narrow"/>
        <family val="2"/>
      </rPr>
      <t>Procedimiento POSPR -P-002</t>
    </r>
    <r>
      <rPr>
        <sz val="11"/>
        <color theme="1"/>
        <rFont val="Arial Narrow"/>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Narrow"/>
        <family val="2"/>
      </rPr>
      <t>Procedimiento POSPR-P-004</t>
    </r>
    <r>
      <rPr>
        <sz val="11"/>
        <color theme="1"/>
        <rFont val="Arial Narrow"/>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Narrow"/>
        <family val="2"/>
      </rPr>
      <t xml:space="preserve">https://agenciadetierras.sharepoint.com/sites/antintranet/sistema-integrado-de-gestion/procesos-misionales/Paginas/planificacion-del-ordenamiento-social-de-la-propiedad-rural.aspx 
</t>
    </r>
    <r>
      <rPr>
        <sz val="11"/>
        <rFont val="Arial Narrow"/>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</si>
  <si>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En terminos de Ejecución.</t>
  </si>
  <si>
    <t>Mediante oficio con radicado 20211011264471 del 29/09/2021, la ANT solictó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microfinanciación.</t>
  </si>
  <si>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Asi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Tecnicas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</si>
  <si>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t>Activdad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</si>
  <si>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Actividad en terminos de ejecución (31/12/2021) 
Durante el tercer trimestre de 2021 se continuó la revisión del Macro proceso "Comunicación y gestión con grupos de interes.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</si>
  <si>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tecnica ODS 1.4, se procederá a cargar la información en este tipo de estandar.</t>
  </si>
  <si>
    <r>
      <t xml:space="preserve">19/10/2021. </t>
    </r>
    <r>
      <rPr>
        <sz val="11"/>
        <color theme="1"/>
        <rFont val="Arial Narrow"/>
        <family val="2"/>
      </rPr>
      <t>La acción de mejora se encuentra en términos, su ejecución finaliza el 31/12/2021.  Para el periodo evaluado no se reportaron avances de gestión.</t>
    </r>
  </si>
  <si>
    <r>
      <t xml:space="preserve">19/10/2021. </t>
    </r>
    <r>
      <rPr>
        <sz val="11"/>
        <color theme="1"/>
        <rFont val="Arial Narrow"/>
        <family val="2"/>
      </rPr>
      <t>La acción de mejora se encuentra en términos, su ejecución finaliza el 30/12/2021.  Para el periodo evaluado no se reportaron avances de gestión.</t>
    </r>
  </si>
  <si>
    <r>
      <rPr>
        <b/>
        <sz val="11"/>
        <color theme="1"/>
        <rFont val="Arial Narrow"/>
        <family val="2"/>
      </rPr>
      <t xml:space="preserve">19/10/2021. </t>
    </r>
    <r>
      <rPr>
        <sz val="11"/>
        <color theme="1"/>
        <rFont val="Arial Narrow"/>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</si>
  <si>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Narrow"/>
        <family val="2"/>
      </rPr>
      <t xml:space="preserve">19/10/2021. </t>
    </r>
    <r>
      <rPr>
        <sz val="11"/>
        <color theme="1"/>
        <rFont val="Arial Narrow"/>
        <family val="2"/>
      </rPr>
      <t>La acción de mejora presentó avances de gestión documentados, se encuentra en términos, su ejecución finaliza el 31/12/2021.</t>
    </r>
  </si>
  <si>
    <r>
      <rPr>
        <b/>
        <sz val="11"/>
        <color theme="1"/>
        <rFont val="Arial Narrow"/>
        <family val="2"/>
      </rPr>
      <t>19/10/2021.</t>
    </r>
    <r>
      <rPr>
        <sz val="11"/>
        <color theme="1"/>
        <rFont val="Arial Narrow"/>
        <family val="2"/>
      </rPr>
      <t xml:space="preserve"> La acción de mejora presentó incumplimiento según su planificación, no obstante, la OCI en su rol de Secretaria Técnica del CICCI se encuentra a la espera de la confirmación de fecha para sesionar.  </t>
    </r>
  </si>
  <si>
    <r>
      <rPr>
        <b/>
        <sz val="11"/>
        <color theme="1"/>
        <rFont val="Arial Narrow"/>
        <family val="2"/>
      </rPr>
      <t xml:space="preserve">19/10/2021. </t>
    </r>
    <r>
      <rPr>
        <sz val="11"/>
        <color theme="1"/>
        <rFont val="Arial Narrow"/>
        <family val="2"/>
      </rPr>
      <t>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</si>
  <si>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r>
      <rPr>
        <b/>
        <sz val="11"/>
        <color rgb="FF000000"/>
        <rFont val="Arial Narrow"/>
        <family val="2"/>
      </rPr>
      <t>19/10/2021.</t>
    </r>
    <r>
      <rPr>
        <sz val="11"/>
        <color rgb="FF000000"/>
        <rFont val="Arial Narrow"/>
        <family val="2"/>
      </rPr>
      <t xml:space="preserve"> La acción de mejora tiene una fecha de ejecución del 1/02/2021 al 10/08/2021,sin embargo, se sugiere a la Oficina de Planeación adelantar las tareas pertinentes para dar cumplimiento a la actividad en los tiempos establecidos. </t>
    </r>
  </si>
  <si>
    <r>
      <rPr>
        <b/>
        <sz val="11"/>
        <color theme="1"/>
        <rFont val="Arial Narrow"/>
        <family val="2"/>
      </rPr>
      <t xml:space="preserve">19/10/2021. </t>
    </r>
    <r>
      <rPr>
        <sz val="11"/>
        <color theme="1"/>
        <rFont val="Arial Narrow"/>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</si>
  <si>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</si>
  <si>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</si>
  <si>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Narrow"/>
        <family val="2"/>
      </rPr>
      <t xml:space="preserve">19/10/2021. </t>
    </r>
    <r>
      <rPr>
        <sz val="11"/>
        <color theme="1"/>
        <rFont val="Arial Narrow"/>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</si>
  <si>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</si>
  <si>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</si>
  <si>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</si>
  <si>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</si>
  <si>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</si>
  <si>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Se tiene:
1 Acta comisión IGAC Tunja
1 Acta comision ORIP Tunja
1 Acta comisióln IGAC Yopal 
1 Acta comisión IGAC Manizales
1 Acta comisión IGAC Tunja septiembre (pendiente montar comisión)</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</si>
  <si>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</si>
  <si>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</si>
  <si>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</si>
  <si>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De los casos con decision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</si>
  <si>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</si>
  <si>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</si>
  <si>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A la fecha se proyectaron unos modelos de memorandos de entendimiento para fortalecer las notificaciones en los municipios de aquitania, Tota y cuitiva frente al deslinde de la laguna de Tota. No obstante, no se van a presentar com avance hasta tanto no exista aceptación de esta medida por parte de dichos alcaldes. Por lo tanto seguira pendiente.</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</si>
  <si>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</si>
  <si>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</si>
  <si>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El acto administrativo ya esta bajo revisión de la asesora de la SPAGJ, sin embargo no es posible que dicho acto quede expedido para el mes de septiembre por lo cual, dicho acto queda comrpometido para ser expedido en las metas del mes de octubre de 2021.</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</si>
  <si>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</si>
  <si>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</si>
  <si>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</si>
  <si>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</si>
  <si>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El auto de etapa probatoria se proyecta para expedición en el mes de octubre de 2021 de acuerdo a la planeación de metas mensuales de la SPAGJ. Actividad en terminos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</si>
  <si>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</si>
  <si>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</si>
  <si>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</si>
  <si>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</si>
  <si>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No se han expedido este tipo de autos dentro del tercer trimestre del año 2021, ya que ninguno de los procesos se encuentra con las condiciones procedimentales, para que esto suceda - Esta acción  se enceuntra dentro de los  términos.</t>
  </si>
  <si>
    <t>Actividad con seguimiento semetral, razón por la cual, para el presentre trimestre (Julio -septiembre) no aplica su reporte - Acción se encuentra dentro de los términos.</t>
  </si>
  <si>
    <t>Se reporta Base de datos de 31 casos identificados.  Actividad en terminos</t>
  </si>
  <si>
    <t>Se reporta Base de datos de 16 casos. Actividad en terminos.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</si>
  <si>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</si>
  <si>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aneza Archivo ZIP con 5 Carpetas, cada una correspondiente a los puntos objeto de seguimiento.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</si>
  <si>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</si>
  <si>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</si>
  <si>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</si>
  <si>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</si>
  <si>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r>
      <rPr>
        <b/>
        <sz val="11"/>
        <color theme="1"/>
        <rFont val="Arial Narrow"/>
        <family val="2"/>
      </rPr>
      <t xml:space="preserve">20/10/2021.  </t>
    </r>
    <r>
      <rPr>
        <sz val="11"/>
        <color theme="1"/>
        <rFont val="Arial Narrow"/>
        <family val="2"/>
      </rPr>
      <t>La acción de mejora se encuentra en términos, su finalización esta planificada para el 31/01/2022.</t>
    </r>
  </si>
  <si>
    <t>Durante el periodo de evaluación, se realizó la siguiente actividad:
-Capacitación realizada en el 31 de agosto de 2021 a funcionarios de la alcaldía de Sora, departamento de Boyacá, atenciendo temas referentes a mujer rural y titulación conjunta.
Se anexa listado de participación y copia de la presentación realizada.</t>
  </si>
  <si>
    <r>
      <rPr>
        <b/>
        <sz val="11"/>
        <color theme="1"/>
        <rFont val="Arial Narrow"/>
        <family val="2"/>
      </rPr>
      <t xml:space="preserve">22/07/2021.  </t>
    </r>
    <r>
      <rPr>
        <sz val="11"/>
        <color theme="1"/>
        <rFont val="Arial Narrow"/>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Narrow"/>
        <family val="2"/>
      </rPr>
      <t>Cronograma</t>
    </r>
    <r>
      <rPr>
        <sz val="11"/>
        <color theme="1"/>
        <rFont val="Arial Narrow"/>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Narrow"/>
        <family val="2"/>
      </rPr>
      <t>8 - 12 marzo</t>
    </r>
    <r>
      <rPr>
        <sz val="11"/>
        <color theme="1"/>
        <rFont val="Arial Narrow"/>
        <family val="2"/>
      </rPr>
      <t xml:space="preserve"> Posesión conjunta y economía del cuidado,  </t>
    </r>
    <r>
      <rPr>
        <b/>
        <sz val="11"/>
        <color theme="1"/>
        <rFont val="Arial Narrow"/>
        <family val="2"/>
      </rPr>
      <t xml:space="preserve">Abril </t>
    </r>
    <r>
      <rPr>
        <sz val="11"/>
        <color theme="1"/>
        <rFont val="Arial Narrow"/>
        <family val="2"/>
      </rPr>
      <t xml:space="preserve">Mujer Rural / Posesión conjunta con título, </t>
    </r>
    <r>
      <rPr>
        <b/>
        <sz val="11"/>
        <color theme="1"/>
        <rFont val="Arial Narrow"/>
        <family val="2"/>
      </rPr>
      <t>1 al 8 mayo</t>
    </r>
    <r>
      <rPr>
        <sz val="11"/>
        <color theme="1"/>
        <rFont val="Arial Narrow"/>
        <family val="2"/>
      </rPr>
      <t xml:space="preserve"> Mujer Rural / Posesión conjunta con título, </t>
    </r>
    <r>
      <rPr>
        <b/>
        <sz val="11"/>
        <color theme="1"/>
        <rFont val="Arial Narrow"/>
        <family val="2"/>
      </rPr>
      <t>20 de mayo</t>
    </r>
    <r>
      <rPr>
        <sz val="11"/>
        <color theme="1"/>
        <rFont val="Arial Narrow"/>
        <family val="2"/>
      </rPr>
      <t xml:space="preserve">  Mujer Rural / Posesión conjunta con </t>
    </r>
    <r>
      <rPr>
        <b/>
        <sz val="11"/>
        <color theme="1"/>
        <rFont val="Arial Narrow"/>
        <family val="2"/>
      </rPr>
      <t>título, 15 - 22 mayo</t>
    </r>
    <r>
      <rPr>
        <sz val="11"/>
        <color theme="1"/>
        <rFont val="Arial Narrow"/>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Narrow"/>
        <family val="2"/>
      </rPr>
      <t xml:space="preserve">
12/07/2021.</t>
    </r>
    <r>
      <rPr>
        <sz val="11"/>
        <color theme="1"/>
        <rFont val="Arial Narrow"/>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Narrow"/>
        <family val="2"/>
      </rPr>
      <t>FEBRERO:</t>
    </r>
    <r>
      <rPr>
        <sz val="11"/>
        <color theme="1"/>
        <rFont val="Arial Narrow"/>
        <family val="2"/>
      </rPr>
      <t xml:space="preserve"> 1 feb Formalización de la propiedad privada y 19 feb Jornada de Capacitación Mercy Corps. No se allegaron listados de asistencia.
</t>
    </r>
    <r>
      <rPr>
        <b/>
        <sz val="11"/>
        <color theme="1"/>
        <rFont val="Arial Narrow"/>
        <family val="2"/>
      </rPr>
      <t>MARZO:</t>
    </r>
    <r>
      <rPr>
        <sz val="11"/>
        <color theme="1"/>
        <rFont val="Arial Narrow"/>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Narrow"/>
        <family val="2"/>
      </rPr>
      <t xml:space="preserve">ABRIL:  </t>
    </r>
    <r>
      <rPr>
        <sz val="11"/>
        <color theme="1"/>
        <rFont val="Arial Narrow"/>
        <family val="2"/>
      </rPr>
      <t xml:space="preserve">Mujer Rural, titulación conjunta. 
</t>
    </r>
    <r>
      <rPr>
        <b/>
        <sz val="11"/>
        <color theme="1"/>
        <rFont val="Arial Narrow"/>
        <family val="2"/>
      </rPr>
      <t xml:space="preserve">MAYO: </t>
    </r>
    <r>
      <rPr>
        <sz val="11"/>
        <color theme="1"/>
        <rFont val="Arial Narrow"/>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</si>
  <si>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20/10/2021. </t>
    </r>
    <r>
      <rPr>
        <sz val="11"/>
        <color theme="1"/>
        <rFont val="Arial Narrow"/>
        <family val="2"/>
      </rPr>
      <t xml:space="preserve">  En atención al cronograma de actividades allegado el pasado 22/07/2021 y las evidencias aportadas con corte al I sementestre y III trimestre del 2021, la acción de mejora presentó avances de gestión documentados, toda vez que, se observó la realización de 8 de las 9 capacitaciones programadas.</t>
    </r>
  </si>
  <si>
    <r>
      <rPr>
        <b/>
        <sz val="11"/>
        <color theme="1"/>
        <rFont val="Arial Narrow"/>
        <family val="2"/>
      </rPr>
      <t xml:space="preserve">20/10/2021. </t>
    </r>
    <r>
      <rPr>
        <sz val="11"/>
        <color theme="1"/>
        <rFont val="Arial Narrow"/>
        <family val="2"/>
      </rPr>
      <t>La acción de mejora presentó avances de gestión documentados, toda vez que, se observó 2 de las 5 Actas de comisión conjunta que reporte los casos que fueron objeto de búsqueda de información y los resultados de la misma.</t>
    </r>
  </si>
  <si>
    <r>
      <rPr>
        <b/>
        <sz val="11"/>
        <color theme="1"/>
        <rFont val="Arial Narrow"/>
        <family val="2"/>
      </rPr>
      <t xml:space="preserve">20/10/2021. </t>
    </r>
    <r>
      <rPr>
        <sz val="11"/>
        <color theme="1"/>
        <rFont val="Arial Narrow"/>
        <family val="2"/>
      </rPr>
      <t xml:space="preserve"> La acción de mejora se encuentra en términos, su finalización esta programada para el 31/12/2021.  Para el presente seguimiento no se allegaron avances de gestión.</t>
    </r>
  </si>
  <si>
    <r>
      <rPr>
        <b/>
        <sz val="11"/>
        <color theme="1"/>
        <rFont val="Arial Narrow"/>
        <family val="2"/>
      </rPr>
      <t xml:space="preserve">20/10/2021.  </t>
    </r>
    <r>
      <rPr>
        <sz val="11"/>
        <color theme="1"/>
        <rFont val="Arial Narrow"/>
        <family val="2"/>
      </rPr>
      <t>La acción de mejora se encuentra en términos, su finalización esta programada para el 31/12/2021.  Para el presente seguimiento no se allegaron avances de gestión.</t>
    </r>
  </si>
  <si>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</si>
  <si>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r>
      <rPr>
        <b/>
        <sz val="11"/>
        <color theme="1"/>
        <rFont val="Arial Narrow"/>
        <family val="2"/>
      </rPr>
      <t xml:space="preserve">20/10/2021. </t>
    </r>
    <r>
      <rPr>
        <sz val="11"/>
        <color theme="1"/>
        <rFont val="Arial Narrow"/>
        <family val="2"/>
      </rPr>
      <t xml:space="preserve"> La acción de mejora presentó avances de gestión documentados relacionados con 4 de las 5 Acta de comisiones conjuntas .</t>
    </r>
  </si>
  <si>
    <r>
      <rPr>
        <b/>
        <sz val="11"/>
        <color theme="1"/>
        <rFont val="Arial Narrow"/>
        <family val="2"/>
      </rPr>
      <t>20/10/2021</t>
    </r>
    <r>
      <rPr>
        <sz val="11"/>
        <color theme="1"/>
        <rFont val="Arial Narrow"/>
        <family val="2"/>
      </rPr>
      <t>. La acción de mejora se encuentra en términos, presento avances de gestión y su finalización esta programada para el 15/12/2021.</t>
    </r>
  </si>
  <si>
    <r>
      <rPr>
        <b/>
        <sz val="11"/>
        <color theme="1"/>
        <rFont val="Arial Narrow"/>
        <family val="2"/>
      </rPr>
      <t>20/10/2021.</t>
    </r>
    <r>
      <rPr>
        <sz val="11"/>
        <color theme="1"/>
        <rFont val="Arial Narrow"/>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</si>
  <si>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Narrow"/>
        <family val="2"/>
      </rPr>
      <t xml:space="preserve">20/10/2021.  </t>
    </r>
    <r>
      <rPr>
        <sz val="11"/>
        <color theme="1"/>
        <rFont val="Arial Narrow"/>
        <family val="2"/>
      </rPr>
      <t>La acción de mejora se encuentra en términos, su finalización esta programada para el 30/12/2021.</t>
    </r>
  </si>
  <si>
    <r>
      <rPr>
        <b/>
        <sz val="11"/>
        <color theme="1"/>
        <rFont val="Arial Narrow"/>
        <family val="2"/>
      </rPr>
      <t xml:space="preserve">20/10/2021. </t>
    </r>
    <r>
      <rPr>
        <sz val="11"/>
        <color theme="1"/>
        <rFont val="Arial Narrow"/>
        <family val="2"/>
      </rPr>
      <t xml:space="preserve"> La acción de mejora se encuentra en términos, su finalización esta programada para el 31/12/2021.</t>
    </r>
  </si>
  <si>
    <r>
      <rPr>
        <b/>
        <sz val="11"/>
        <color theme="1"/>
        <rFont val="Arial Narrow"/>
        <family val="2"/>
      </rPr>
      <t>20/10/2021.</t>
    </r>
    <r>
      <rPr>
        <sz val="11"/>
        <color theme="1"/>
        <rFont val="Arial Narrow"/>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</si>
  <si>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rPr>
        <b/>
        <sz val="11"/>
        <color theme="1"/>
        <rFont val="Arial Narrow"/>
        <family val="2"/>
      </rPr>
      <t>20/10/2021</t>
    </r>
    <r>
      <rPr>
        <sz val="11"/>
        <color theme="1"/>
        <rFont val="Arial Narrow"/>
        <family val="2"/>
      </rPr>
      <t>. La acción de mejora se encuentra en términos, su finalización esta proyectada para el 30/12/2021.</t>
    </r>
  </si>
  <si>
    <r>
      <rPr>
        <b/>
        <sz val="11"/>
        <color theme="1"/>
        <rFont val="Arial Narrow"/>
        <family val="2"/>
      </rPr>
      <t xml:space="preserve">20/10/2021. </t>
    </r>
    <r>
      <rPr>
        <sz val="11"/>
        <color theme="1"/>
        <rFont val="Arial Narrow"/>
        <family val="2"/>
      </rPr>
      <t xml:space="preserve"> La acción de mejora presentó incumplimiento, dado que, no se evidenció la expedición del  acto administrativo que resuelva de fondo la situación geo referencial de la sabana.</t>
    </r>
  </si>
  <si>
    <r>
      <rPr>
        <b/>
        <sz val="11"/>
        <color theme="1"/>
        <rFont val="Arial Narrow"/>
        <family val="2"/>
      </rPr>
      <t xml:space="preserve">20/10/2021. </t>
    </r>
    <r>
      <rPr>
        <sz val="11"/>
        <color theme="1"/>
        <rFont val="Arial Narrow"/>
        <family val="2"/>
      </rPr>
      <t xml:space="preserve"> La acción de mejora se encuentra en términos, su ejecución esta programada para finalización del 30/12/2021.</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</si>
  <si>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Narrow"/>
        <family val="2"/>
      </rPr>
      <t>LOTE 11 MANZANA 10:</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Narrow"/>
        <family val="2"/>
      </rPr>
      <t>LOTE 3 MANZANA 4A</t>
    </r>
    <r>
      <rPr>
        <sz val="11"/>
        <color theme="1"/>
        <rFont val="Arial Narrow"/>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Narrow"/>
        <family val="2"/>
      </rPr>
      <t>LOTE 10 MANZANA R12:</t>
    </r>
    <r>
      <rPr>
        <sz val="11"/>
        <color theme="1"/>
        <rFont val="Arial Narrow"/>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Narrow"/>
        <family val="2"/>
      </rPr>
      <t>LOTE 7 MANZANA 7A:</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LOTE 13 MANZANA R12:</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 xml:space="preserve">LOTE 1 MANZANA 3:  </t>
    </r>
    <r>
      <rPr>
        <sz val="11"/>
        <color theme="1"/>
        <rFont val="Arial Narrow"/>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Narrow"/>
        <family val="2"/>
      </rPr>
      <t>12/07/2021.</t>
    </r>
    <r>
      <rPr>
        <sz val="11"/>
        <color theme="1"/>
        <rFont val="Arial Narrow"/>
        <family val="2"/>
      </rPr>
      <t xml:space="preserve"> La Dirección de Gestión Jurídica de Tierras informó lo siguiente:
</t>
    </r>
    <r>
      <rPr>
        <b/>
        <sz val="11"/>
        <color theme="1"/>
        <rFont val="Arial Narrow"/>
        <family val="2"/>
      </rPr>
      <t>Lote B manzana 4a</t>
    </r>
    <r>
      <rPr>
        <sz val="11"/>
        <color theme="1"/>
        <rFont val="Arial Narrow"/>
        <family val="2"/>
      </rPr>
      <t xml:space="preserve">: se resuelve recurso de resolución final y se encuentra en notificación
</t>
    </r>
    <r>
      <rPr>
        <b/>
        <sz val="11"/>
        <color theme="1"/>
        <rFont val="Arial Narrow"/>
        <family val="2"/>
      </rPr>
      <t>Lote 10 Manzana R2</t>
    </r>
    <r>
      <rPr>
        <sz val="11"/>
        <color theme="1"/>
        <rFont val="Arial Narrow"/>
        <family val="2"/>
      </rPr>
      <t xml:space="preserve">: se sustancia revocatoria del acto administrativo proferido por INCODER y se encuentra listo para firma en julio.
</t>
    </r>
    <r>
      <rPr>
        <b/>
        <sz val="11"/>
        <color theme="1"/>
        <rFont val="Arial Narrow"/>
        <family val="2"/>
      </rPr>
      <t>Lote 1 manzana 3</t>
    </r>
    <r>
      <rPr>
        <sz val="11"/>
        <color theme="1"/>
        <rFont val="Arial Narrow"/>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Narrow"/>
        <family val="2"/>
      </rPr>
      <t>LOTE 03 MANZANA 04A</t>
    </r>
    <r>
      <rPr>
        <sz val="11"/>
        <color theme="1"/>
        <rFont val="Arial Narrow"/>
        <family val="2"/>
      </rPr>
      <t xml:space="preserve">, Resolución 5915 del 30/04/2021 por la cual se resuelve el recursos de reposición interpuesto contra la Resolución 2189 del 26/12/2017.
</t>
    </r>
    <r>
      <rPr>
        <b/>
        <sz val="11"/>
        <color theme="1"/>
        <rFont val="Arial Narrow"/>
        <family val="2"/>
      </rPr>
      <t>LOTE 01 MANZANA 03</t>
    </r>
    <r>
      <rPr>
        <sz val="11"/>
        <color theme="1"/>
        <rFont val="Arial Narrow"/>
        <family val="2"/>
      </rPr>
      <t xml:space="preserve">, comunicación oficial a Instrumentos Públicos de Sabanalarga para la solicitud de inscripción de la Resolución No. 9869 del 21/11/2013 y Constancia de ejecutoria del 26/04/2021.
</t>
    </r>
    <r>
      <rPr>
        <b/>
        <sz val="11"/>
        <color theme="1"/>
        <rFont val="Arial Narrow"/>
        <family val="2"/>
      </rPr>
      <t>LOTE 10 MANZANA R2</t>
    </r>
    <r>
      <rPr>
        <sz val="11"/>
        <color theme="1"/>
        <rFont val="Arial Narrow"/>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</si>
  <si>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20/10/2021. </t>
    </r>
    <r>
      <rPr>
        <sz val="11"/>
        <color theme="1"/>
        <rFont val="Arial Narrow"/>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</si>
  <si>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20/10/2021. </t>
    </r>
    <r>
      <rPr>
        <sz val="11"/>
        <color theme="1"/>
        <rFont val="Arial Narrow"/>
        <family val="2"/>
      </rPr>
      <t xml:space="preserve">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</si>
  <si>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</si>
  <si>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r>
      <rPr>
        <b/>
        <sz val="11"/>
        <color theme="1"/>
        <rFont val="Arial Narrow"/>
        <family val="2"/>
      </rPr>
      <t xml:space="preserve">20/10/2021. </t>
    </r>
    <r>
      <rPr>
        <sz val="11"/>
        <color theme="1"/>
        <rFont val="Arial Narrow"/>
        <family val="2"/>
      </rPr>
      <t xml:space="preserve"> La acción de mejora se encuentra en términos para su ejecución, presentó avances de gestión documentados, relacionados con 6 de los 12 Informe mensual de avances de sustanciación los productos de T-488. </t>
    </r>
  </si>
  <si>
    <r>
      <rPr>
        <b/>
        <sz val="11"/>
        <color theme="1"/>
        <rFont val="Arial Narrow"/>
        <family val="2"/>
      </rPr>
      <t xml:space="preserve">20/10/2021. </t>
    </r>
    <r>
      <rPr>
        <sz val="11"/>
        <color theme="1"/>
        <rFont val="Arial Narrow"/>
        <family val="2"/>
      </rPr>
      <t xml:space="preserve"> La Dirección de Gestión Jurídica de Tierras proporcionó los siguientes documentos:
</t>
    </r>
    <r>
      <rPr>
        <b/>
        <sz val="11"/>
        <color theme="1"/>
        <rFont val="Arial Narrow"/>
        <family val="2"/>
      </rPr>
      <t>INFORME MENSUAL DE ACTIVIDADES GESTIÓN PROCESOS AGRARIOS - JUNIO 2021</t>
    </r>
    <r>
      <rPr>
        <sz val="11"/>
        <color theme="1"/>
        <rFont val="Arial Narrow"/>
        <family val="2"/>
      </rPr>
      <t xml:space="preserve">, el cual referencia un avance del 56% respecto a las metas establecidas en el Plan de Acción 2021 corte mayo.
</t>
    </r>
    <r>
      <rPr>
        <b/>
        <sz val="11"/>
        <color theme="1"/>
        <rFont val="Arial Narrow"/>
        <family val="2"/>
      </rPr>
      <t>INFORME MENSUAL DE ACTIVIDADES GESTIÓN PROCESOS AGRARIOS - JULIO 2021</t>
    </r>
    <r>
      <rPr>
        <sz val="11"/>
        <color theme="1"/>
        <rFont val="Arial Narrow"/>
        <family val="2"/>
      </rPr>
      <t xml:space="preserve">, el cual referencia un avance del 56% respecto a las metas establecidas en el Plan de Acción 2021 corte junio.
</t>
    </r>
    <r>
      <rPr>
        <b/>
        <sz val="11"/>
        <color theme="1"/>
        <rFont val="Arial Narrow"/>
        <family val="2"/>
      </rPr>
      <t>INFORME MENSUAL DE ACTIVIDADES GESTIÓN PROCESOS AGRARIOS - AGOSTO 2021</t>
    </r>
    <r>
      <rPr>
        <sz val="11"/>
        <color theme="1"/>
        <rFont val="Arial Narrow"/>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</si>
  <si>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color theme="1"/>
        <rFont val="Arial Narrow"/>
        <family val="2"/>
      </rPr>
      <t xml:space="preserve">20/10/2021. </t>
    </r>
    <r>
      <rPr>
        <sz val="11"/>
        <color theme="1"/>
        <rFont val="Arial Narrow"/>
        <family val="2"/>
      </rPr>
      <t xml:space="preserve"> La acción de mejora se encuentras en términos para su ejecución, presentó avances de gestión documentados, toda vez que se observaron 7 de los 12  informes mensuales de cumplimiento de metas para el año 2021.  </t>
    </r>
  </si>
  <si>
    <r>
      <rPr>
        <b/>
        <sz val="11"/>
        <color theme="1"/>
        <rFont val="Arial Narrow"/>
        <family val="2"/>
      </rPr>
      <t xml:space="preserve">20/10//2021. </t>
    </r>
    <r>
      <rPr>
        <sz val="11"/>
        <color theme="1"/>
        <rFont val="Arial Narrow"/>
        <family val="2"/>
      </rPr>
      <t xml:space="preserve"> La acción de mejora se encuentras en términos para su ejecución, presentó avances de gestión documentados, toda vez que se obervó la Base de datos  actualizada de procesos agrarios a septiembre.  Se recomienda la generación del diccionario de Excel. </t>
    </r>
  </si>
  <si>
    <r>
      <rPr>
        <b/>
        <sz val="11"/>
        <color theme="1"/>
        <rFont val="Arial Narrow"/>
        <family val="2"/>
      </rPr>
      <t xml:space="preserve">21/10/2021. </t>
    </r>
    <r>
      <rPr>
        <sz val="11"/>
        <color theme="1"/>
        <rFont val="Arial Narrow"/>
        <family val="2"/>
      </rPr>
      <t xml:space="preserve"> La acción de mejora se encuentra en términos, presentó avances de gestión documentados</t>
    </r>
  </si>
  <si>
    <r>
      <rPr>
        <b/>
        <sz val="11"/>
        <color theme="1"/>
        <rFont val="Arial Narrow"/>
        <family val="2"/>
      </rPr>
      <t xml:space="preserve">21/10/2021. </t>
    </r>
    <r>
      <rPr>
        <sz val="11"/>
        <color theme="1"/>
        <rFont val="Arial Narrow"/>
        <family val="2"/>
      </rPr>
      <t xml:space="preserve">La acción de mejora se encuentra en términos para su ejecución, presentó avances de gestión documentados.  </t>
    </r>
  </si>
  <si>
    <r>
      <rPr>
        <b/>
        <sz val="11"/>
        <color theme="1"/>
        <rFont val="Arial Narrow"/>
        <family val="2"/>
      </rPr>
      <t>21/10/2021</t>
    </r>
    <r>
      <rPr>
        <sz val="11"/>
        <color theme="1"/>
        <rFont val="Arial Narrow"/>
        <family val="2"/>
      </rPr>
      <t>. La acción de mejora presentó avances de gestión documentados, su finalización se encuentra programada para el 15/12/2021.  Se recomienda dar tratamiento a los casos objeto de evaluación por parte del Ente de control.</t>
    </r>
  </si>
  <si>
    <r>
      <rPr>
        <b/>
        <sz val="11"/>
        <color theme="1"/>
        <rFont val="Arial Narrow"/>
        <family val="2"/>
      </rPr>
      <t xml:space="preserve">21/10/2021.  </t>
    </r>
    <r>
      <rPr>
        <sz val="11"/>
        <color theme="1"/>
        <rFont val="Arial Narrow"/>
        <family val="2"/>
      </rPr>
      <t>En atención a lo planificado en la acción de mejora, esta presentó cumplimiento, toda vez que, se observó la Base de datos de sujetos procesales de casos de deslinde con decisión final.  Sin embargo, es preciso fortalacer las estrategias para la notificación, dado que, solo se ha notificado el 8% de los sujetos procesales con decisión final.</t>
    </r>
  </si>
  <si>
    <r>
      <rPr>
        <b/>
        <sz val="11"/>
        <color theme="1"/>
        <rFont val="Arial Narrow"/>
        <family val="2"/>
      </rPr>
      <t>20/10/2021</t>
    </r>
    <r>
      <rPr>
        <sz val="11"/>
        <color theme="1"/>
        <rFont val="Arial Narrow"/>
        <family val="2"/>
      </rPr>
      <t>. En atención a los avances gestión y evidencias allegadas, la acción de mejora presentó incumplimiento.</t>
    </r>
  </si>
  <si>
    <r>
      <rPr>
        <b/>
        <sz val="11"/>
        <color theme="1"/>
        <rFont val="Arial Narrow"/>
        <family val="2"/>
      </rPr>
      <t xml:space="preserve">21/10/2021. </t>
    </r>
    <r>
      <rPr>
        <sz val="11"/>
        <color theme="1"/>
        <rFont val="Arial Narrow"/>
        <family val="2"/>
      </rPr>
      <t xml:space="preserve">La acción se encuentra en términos, su finalización esta programada para el 30/12/2021.  Se solicita para el próximo seguimiento se alleguen evidencias de acuerdo a la unidad de medida establecida.
</t>
    </r>
  </si>
  <si>
    <r>
      <rPr>
        <b/>
        <sz val="11"/>
        <color theme="1"/>
        <rFont val="Arial Narrow"/>
        <family val="2"/>
      </rPr>
      <t xml:space="preserve">21/10/2021. </t>
    </r>
    <r>
      <rPr>
        <sz val="11"/>
        <color theme="1"/>
        <rFont val="Arial Narrow"/>
        <family val="2"/>
      </rPr>
      <t xml:space="preserve"> La acción de mejora se encuentra en terminos para su ejecución, presentó avances documentados relacionados con 10 de las 185 resoluciones generadas, su finalización esta programada para el 30/12/2021.</t>
    </r>
  </si>
  <si>
    <r>
      <rPr>
        <b/>
        <sz val="11"/>
        <color theme="1"/>
        <rFont val="Arial Narrow"/>
        <family val="2"/>
      </rPr>
      <t xml:space="preserve">20/10/2021.  </t>
    </r>
    <r>
      <rPr>
        <sz val="11"/>
        <color theme="1"/>
        <rFont val="Arial Narrow"/>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</si>
  <si>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Narrow"/>
        <family val="2"/>
      </rPr>
      <t xml:space="preserve">21/10/2021. </t>
    </r>
    <r>
      <rPr>
        <sz val="11"/>
        <color theme="1"/>
        <rFont val="Arial Narrow"/>
        <family val="2"/>
      </rPr>
      <t>En atención a los avances de gestion y evidencias aportadas, la acción de mejora presentó cumplimiento, toda vez que,  se observó la revisión del mapa de procesos agrarios realización de la eventual actualización</t>
    </r>
  </si>
  <si>
    <r>
      <rPr>
        <b/>
        <sz val="11"/>
        <color theme="1"/>
        <rFont val="Arial Narrow"/>
        <family val="2"/>
      </rPr>
      <t>20/10/2021</t>
    </r>
    <r>
      <rPr>
        <sz val="11"/>
        <color theme="1"/>
        <rFont val="Arial Narrow"/>
        <family val="2"/>
      </rPr>
      <t>. La acción de mejora se encuentra en términos para su ejecución, reportó avances de getión documentados relacionados con le emisión de 47 comunicaciones oficiales.</t>
    </r>
  </si>
  <si>
    <r>
      <rPr>
        <b/>
        <sz val="11"/>
        <color theme="1"/>
        <rFont val="Arial Narrow"/>
        <family val="2"/>
      </rPr>
      <t>21/10/2021</t>
    </r>
    <r>
      <rPr>
        <sz val="11"/>
        <color theme="1"/>
        <rFont val="Arial Narrow"/>
        <family val="2"/>
      </rPr>
      <t>. La acción se encuentra en términos para su ejecución, presentó avances de gestión relacionados con 4 Autos de Cierre de etapa probatoria.</t>
    </r>
  </si>
  <si>
    <r>
      <rPr>
        <b/>
        <sz val="11"/>
        <color theme="1"/>
        <rFont val="Arial Narrow"/>
        <family val="2"/>
      </rPr>
      <t>21/10/2021</t>
    </r>
    <r>
      <rPr>
        <sz val="11"/>
        <color theme="1"/>
        <rFont val="Arial Narrow"/>
        <family val="2"/>
      </rPr>
      <t xml:space="preserve">. La acción de mejora se encuentra en términos, presentó avances de gestión dumentados, su finalización esta programada para el 31/12/2021.  Se recomineda incorporar diccionario de excel, así como aclarar la informaciós dispuesta en "revisión expediente físico", en cuanto a los que refetencia "NO", pero el estado del expediente indica "REVISADO".
 </t>
    </r>
  </si>
  <si>
    <r>
      <rPr>
        <b/>
        <sz val="11"/>
        <color theme="1"/>
        <rFont val="Arial Narrow"/>
        <family val="2"/>
      </rPr>
      <t>21/10/2021</t>
    </r>
    <r>
      <rPr>
        <sz val="11"/>
        <color theme="1"/>
        <rFont val="Arial Narrow"/>
        <family val="2"/>
      </rPr>
      <t>.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</si>
  <si>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Narrow"/>
        <family val="2"/>
      </rPr>
      <t xml:space="preserve">21/10/2021. </t>
    </r>
    <r>
      <rPr>
        <sz val="11"/>
        <color theme="1"/>
        <rFont val="Arial Narrow"/>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Narrow"/>
        <family val="2"/>
      </rPr>
      <t xml:space="preserve">GEFIN-F-019 del 30/07/2021 Convenio  784/2018 </t>
    </r>
    <r>
      <rPr>
        <sz val="11"/>
        <color theme="1"/>
        <rFont val="Arial Narrow"/>
        <family val="2"/>
      </rPr>
      <t xml:space="preserve">del periodo de junio, remitido mediante memorando 20214000294483 del 20/09/2021.
</t>
    </r>
    <r>
      <rPr>
        <b/>
        <sz val="11"/>
        <color theme="1"/>
        <rFont val="Arial Narrow"/>
        <family val="2"/>
      </rPr>
      <t>GEFIN-F-019 del  31/08/2021 Convenio  ANT-COI-1326-2021/MYR-091</t>
    </r>
    <r>
      <rPr>
        <sz val="11"/>
        <color theme="1"/>
        <rFont val="Arial Narrow"/>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</si>
  <si>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Narrow"/>
        <family val="2"/>
      </rPr>
      <t>21/01/2021.  E</t>
    </r>
    <r>
      <rPr>
        <sz val="11"/>
        <color theme="1"/>
        <rFont val="Arial Narrow"/>
        <family val="2"/>
      </rPr>
      <t>n atención a los avances de gestión y evidencias suministradas, la acción de mejora presentó avances documentados relacionados con la implementación de 2 de los 6 GEFIN-F-019.</t>
    </r>
  </si>
  <si>
    <r>
      <rPr>
        <b/>
        <sz val="11"/>
        <color theme="1"/>
        <rFont val="Arial Narrow"/>
        <family val="2"/>
      </rPr>
      <t xml:space="preserve">20/10/2021.  </t>
    </r>
    <r>
      <rPr>
        <sz val="11"/>
        <color theme="1"/>
        <rFont val="Arial Narrow"/>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junio</t>
    </r>
    <r>
      <rPr>
        <sz val="11"/>
        <color theme="1"/>
        <rFont val="Arial Narrow"/>
        <family val="2"/>
      </rPr>
      <t xml:space="preserve">,  respecto a los casos que se deben adelantar por procedimiento único, con corte a junio se ha avanzado en un 24,4% (7,073 expedientes).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julio</t>
    </r>
    <r>
      <rPr>
        <sz val="11"/>
        <color theme="1"/>
        <rFont val="Arial Narrow"/>
        <family val="2"/>
      </rPr>
      <t xml:space="preserve">,  respecto a los casos que se deben adelantar por procedimiento único, con corte a junio se ha avanzado en un 23% (6.591 expedientes).
</t>
    </r>
    <r>
      <rPr>
        <b/>
        <sz val="11"/>
        <color theme="1"/>
        <rFont val="Arial Narrow"/>
        <family val="2"/>
      </rPr>
      <t xml:space="preserve">INFORME MENSUAL </t>
    </r>
    <r>
      <rPr>
        <sz val="11"/>
        <color theme="1"/>
        <rFont val="Arial Narrow"/>
        <family val="2"/>
      </rPr>
      <t xml:space="preserve">DE ACTIVIDADES PRODUCTOS DERIVADOS DE LA RUTA PRIORITARIA DE CLARIFICCIÓN SENTENCIA T-488 DE 2014 </t>
    </r>
    <r>
      <rPr>
        <b/>
        <sz val="11"/>
        <color theme="1"/>
        <rFont val="Arial Narrow"/>
        <family val="2"/>
      </rPr>
      <t>del mes agosto</t>
    </r>
    <r>
      <rPr>
        <sz val="11"/>
        <color theme="1"/>
        <rFont val="Arial Narrow"/>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</si>
  <si>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Narrow"/>
        <family val="2"/>
      </rPr>
      <t>21/10/2021.</t>
    </r>
    <r>
      <rPr>
        <sz val="11"/>
        <color theme="1"/>
        <rFont val="Arial Narrow"/>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</si>
  <si>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Narrow"/>
        <family val="2"/>
      </rPr>
      <t xml:space="preserve">20/10/2021. </t>
    </r>
    <r>
      <rPr>
        <sz val="11"/>
        <color theme="1"/>
        <rFont val="Arial Narrow"/>
        <family val="2"/>
      </rPr>
      <t xml:space="preserve"> La Subdirección de Procesos Agrarios y Gestión Jurídica aportó los siguientes documentos:
</t>
    </r>
    <r>
      <rPr>
        <b/>
        <sz val="11"/>
        <color theme="1"/>
        <rFont val="Arial Narrow"/>
        <family val="2"/>
      </rPr>
      <t xml:space="preserve">05/03/2021 Acta Comisión ORIP Tunja </t>
    </r>
    <r>
      <rPr>
        <sz val="11"/>
        <color theme="1"/>
        <rFont val="Arial Narrow"/>
        <family val="2"/>
      </rPr>
      <t xml:space="preserve">realizada del 22 al 26 de febrero del 2021 en la  donde se digitalizaron 295 documentos de tipo escritura.
</t>
    </r>
    <r>
      <rPr>
        <b/>
        <sz val="11"/>
        <color theme="1"/>
        <rFont val="Arial Narrow"/>
        <family val="2"/>
      </rPr>
      <t>19/03/2021 Acta Comisión IGAC Yopa</t>
    </r>
    <r>
      <rPr>
        <sz val="11"/>
        <color theme="1"/>
        <rFont val="Arial Narrow"/>
        <family val="2"/>
      </rPr>
      <t xml:space="preserve">l  realizada el 16, 17, 18, y 19 de febrero, donde obtuvo reproducción de 234 fichas prediales pertenecientes al
departamento del Casanare
</t>
    </r>
    <r>
      <rPr>
        <b/>
        <sz val="11"/>
        <color theme="1"/>
        <rFont val="Arial Narrow"/>
        <family val="2"/>
      </rPr>
      <t xml:space="preserve">1/05/2021 </t>
    </r>
    <r>
      <rPr>
        <sz val="11"/>
        <color theme="1"/>
        <rFont val="Arial Narrow"/>
        <family val="2"/>
      </rPr>
      <t>A</t>
    </r>
    <r>
      <rPr>
        <b/>
        <sz val="11"/>
        <color theme="1"/>
        <rFont val="Arial Narrow"/>
        <family val="2"/>
      </rPr>
      <t>cta Comisión IGAC Tunja</t>
    </r>
    <r>
      <rPr>
        <sz val="11"/>
        <color theme="1"/>
        <rFont val="Arial Narrow"/>
        <family val="2"/>
      </rPr>
      <t xml:space="preserve"> realizada el 15, 16, 17, 18 y 19 de febrero del 2021 y en la cual se digitalizaron 722 fichas prediales.
</t>
    </r>
    <r>
      <rPr>
        <b/>
        <sz val="11"/>
        <color theme="1"/>
        <rFont val="Arial Narrow"/>
        <family val="2"/>
      </rPr>
      <t>14/09/2021 Acta Comisión</t>
    </r>
    <r>
      <rPr>
        <sz val="11"/>
        <color theme="1"/>
        <rFont val="Arial Narrow"/>
        <family val="2"/>
      </rPr>
      <t xml:space="preserve"> </t>
    </r>
    <r>
      <rPr>
        <b/>
        <sz val="11"/>
        <color theme="1"/>
        <rFont val="Arial Narrow"/>
        <family val="2"/>
      </rPr>
      <t>IGAC Caldas sede Manizales</t>
    </r>
    <r>
      <rPr>
        <sz val="11"/>
        <color theme="1"/>
        <rFont val="Arial Narrow"/>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</si>
  <si>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rFont val="Arial Narrow"/>
        <family val="2"/>
      </rPr>
      <t xml:space="preserve">21/10/2021. </t>
    </r>
    <r>
      <rPr>
        <sz val="11"/>
        <rFont val="Arial Narrow"/>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</si>
  <si>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theme="1"/>
        <rFont val="Arial Narrow"/>
        <family val="2"/>
      </rPr>
      <t xml:space="preserve">20/10/2021. </t>
    </r>
    <r>
      <rPr>
        <sz val="11"/>
        <color theme="1"/>
        <rFont val="Arial Narrow"/>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</si>
  <si>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Narrow"/>
        <family val="2"/>
      </rPr>
      <t>20/10/2021.</t>
    </r>
    <r>
      <rPr>
        <sz val="11"/>
        <color theme="1"/>
        <rFont val="Arial Narrow"/>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</si>
  <si>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Narrow"/>
        <family val="2"/>
      </rPr>
      <t>21/10/2021</t>
    </r>
    <r>
      <rPr>
        <sz val="11"/>
        <color theme="1"/>
        <rFont val="Arial Narrow"/>
        <family val="2"/>
      </rPr>
      <t xml:space="preserve">.  La Dirección de Gestión Jurídica de Tierras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t>
    </r>
    <r>
      <rPr>
        <sz val="11"/>
        <color theme="1"/>
        <rFont val="Arial Narrow"/>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</si>
  <si>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Narrow"/>
        <family val="2"/>
      </rPr>
      <t>21/10/2021.</t>
    </r>
    <r>
      <rPr>
        <sz val="11"/>
        <color theme="1"/>
        <rFont val="Arial Narrow"/>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</si>
  <si>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Narrow"/>
        <family val="2"/>
      </rPr>
      <t xml:space="preserve">21/10/2021.  </t>
    </r>
    <r>
      <rPr>
        <sz val="11"/>
        <color theme="1"/>
        <rFont val="Arial Narrow"/>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</si>
  <si>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21/10/2021.  </t>
    </r>
    <r>
      <rPr>
        <sz val="11"/>
        <color theme="1"/>
        <rFont val="Arial Narrow"/>
        <family val="2"/>
      </rPr>
      <t xml:space="preserve">La Subdirección de Seguridad Jurídica de Tierras aportó los siguientes Autos de Cierre de etapa probatoria:
</t>
    </r>
    <r>
      <rPr>
        <b/>
        <sz val="11"/>
        <color theme="1"/>
        <rFont val="Arial Narrow"/>
        <family val="2"/>
      </rPr>
      <t>1. AUTO No. *20203100088749* DEL 2020-12-29 18:30 DE 2020,</t>
    </r>
    <r>
      <rPr>
        <sz val="11"/>
        <color theme="1"/>
        <rFont val="Arial Narrow"/>
        <family val="2"/>
      </rPr>
      <t xml:space="preserve"> predio denominado "PLAYA DEL MUERTO” ubicado en la jurisdicción del municipio de Santa Marta, departamento del Magdalena.
</t>
    </r>
    <r>
      <rPr>
        <b/>
        <sz val="11"/>
        <color theme="1"/>
        <rFont val="Arial Narrow"/>
        <family val="2"/>
      </rPr>
      <t>2. AUTO No. 20213100075209 del 2021-09-20</t>
    </r>
    <r>
      <rPr>
        <sz val="11"/>
        <color theme="1"/>
        <rFont val="Arial Narrow"/>
        <family val="2"/>
      </rPr>
      <t xml:space="preserve">, del predio denominado “ZOILA ESTHER”, ubicado en el municipio de Santa Marta, departamento de Magdalena.
</t>
    </r>
    <r>
      <rPr>
        <b/>
        <sz val="11"/>
        <color theme="1"/>
        <rFont val="Arial Narrow"/>
        <family val="2"/>
      </rPr>
      <t>3. AUTO No. 20213100075239 del 2021-09-20</t>
    </r>
    <r>
      <rPr>
        <sz val="11"/>
        <color theme="1"/>
        <rFont val="Arial Narrow"/>
        <family val="2"/>
      </rPr>
      <t xml:space="preserve">, predio denominado “CABO SAN JUAN”, ubicado en el municipio de Santa Marta, departamento de Magdalena.
</t>
    </r>
    <r>
      <rPr>
        <b/>
        <sz val="11"/>
        <color theme="1"/>
        <rFont val="Arial Narrow"/>
        <family val="2"/>
      </rPr>
      <t>4. AUTO No. 20213100077839 del 2021-09-27</t>
    </r>
    <r>
      <rPr>
        <sz val="11"/>
        <color theme="1"/>
        <rFont val="Arial Narrow"/>
        <family val="2"/>
      </rPr>
      <t xml:space="preserve">, del predio “LA FLORESTA”, ubicado en jurisdicción del municipio de San Juan del Cesar, departamento de La Guajira.
</t>
    </r>
    <r>
      <rPr>
        <b/>
        <sz val="11"/>
        <color theme="1"/>
        <rFont val="Arial Narrow"/>
        <family val="2"/>
      </rPr>
      <t>5. AUTO No. *20203100088289* DEL 2020-12-23 16:24 DE 2020</t>
    </r>
    <r>
      <rPr>
        <sz val="11"/>
        <color theme="1"/>
        <rFont val="Arial Narrow"/>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</si>
  <si>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Narrow"/>
        <family val="2"/>
      </rPr>
      <t>20/10/2021.</t>
    </r>
    <r>
      <rPr>
        <sz val="11"/>
        <color theme="1"/>
        <rFont val="Arial Narrow"/>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</si>
  <si>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Narrow"/>
        <family val="2"/>
      </rPr>
      <t>21/10/2021.</t>
    </r>
    <r>
      <rPr>
        <sz val="11"/>
        <color theme="1"/>
        <rFont val="Arial Narrow"/>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</si>
  <si>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Narrow"/>
        <family val="2"/>
      </rPr>
      <t xml:space="preserve">21/10/2021. </t>
    </r>
    <r>
      <rPr>
        <sz val="11"/>
        <color theme="1"/>
        <rFont val="Arial Narrow"/>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</si>
  <si>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Narrow"/>
        <family val="2"/>
      </rPr>
      <t xml:space="preserve">21/10/2021. </t>
    </r>
    <r>
      <rPr>
        <sz val="11"/>
        <color theme="1"/>
        <rFont val="Arial Narrow"/>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</si>
  <si>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t xml:space="preserve">20/10/2021.  </t>
    </r>
    <r>
      <rPr>
        <sz val="11"/>
        <rFont val="Arial Narrow"/>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</si>
  <si>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30/06/2022, para el periodo evaluado no se reportaron avances de gestión.</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</si>
  <si>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31/12/2021, para el periodo evaluado no se reportaron avances de gestión.</t>
    </r>
  </si>
  <si>
    <r>
      <rPr>
        <b/>
        <sz val="11"/>
        <color theme="1"/>
        <rFont val="Arial Narrow"/>
        <family val="2"/>
      </rPr>
      <t xml:space="preserve">21/10/2021.  </t>
    </r>
    <r>
      <rPr>
        <sz val="11"/>
        <color theme="1"/>
        <rFont val="Arial Narrow"/>
        <family val="2"/>
      </rPr>
      <t>Se observó el documento SEJUT-Caracterización SEGURIDAD JURÍDICA SOBRE LA TITULARIDAD DE LA TIERRA Y LOS TERRITORIOS versión 2 del 12/07/2021.
La acción de mejora presentó cumplimiento.</t>
    </r>
  </si>
  <si>
    <r>
      <rPr>
        <b/>
        <sz val="11"/>
        <color theme="1"/>
        <rFont val="Arial Narrow"/>
        <family val="2"/>
      </rPr>
      <t>1</t>
    </r>
    <r>
      <rPr>
        <sz val="11"/>
        <color theme="1"/>
        <rFont val="Arial Narrow"/>
        <family val="2"/>
      </rPr>
      <t xml:space="preserve">. 9
</t>
    </r>
    <r>
      <rPr>
        <b/>
        <sz val="11"/>
        <color theme="1"/>
        <rFont val="Arial Narrow"/>
        <family val="2"/>
      </rPr>
      <t>2</t>
    </r>
    <r>
      <rPr>
        <sz val="11"/>
        <color theme="1"/>
        <rFont val="Arial Narrow"/>
        <family val="2"/>
      </rPr>
      <t xml:space="preserve">. 9
</t>
    </r>
    <r>
      <rPr>
        <b/>
        <sz val="11"/>
        <color theme="1"/>
        <rFont val="Arial Narrow"/>
        <family val="2"/>
      </rPr>
      <t>3.</t>
    </r>
    <r>
      <rPr>
        <sz val="11"/>
        <color theme="1"/>
        <rFont val="Arial Narrow"/>
        <family val="2"/>
      </rPr>
      <t xml:space="preserve"> 9
</t>
    </r>
    <r>
      <rPr>
        <b/>
        <sz val="11"/>
        <color theme="1"/>
        <rFont val="Arial Narrow"/>
        <family val="2"/>
      </rPr>
      <t>4.</t>
    </r>
    <r>
      <rPr>
        <sz val="11"/>
        <color theme="1"/>
        <rFont val="Arial Narrow"/>
        <family val="2"/>
      </rPr>
      <t xml:space="preserve"> 1
</t>
    </r>
    <r>
      <rPr>
        <b/>
        <sz val="11"/>
        <color theme="1"/>
        <rFont val="Arial Narrow"/>
        <family val="2"/>
      </rPr>
      <t>5</t>
    </r>
    <r>
      <rPr>
        <sz val="11"/>
        <color theme="1"/>
        <rFont val="Arial Narrow"/>
        <family val="2"/>
      </rPr>
      <t>. 1</t>
    </r>
  </si>
  <si>
    <r>
      <rPr>
        <b/>
        <sz val="11"/>
        <color theme="1"/>
        <rFont val="Arial Narrow"/>
        <family val="2"/>
      </rPr>
      <t xml:space="preserve">21/10/2021.  </t>
    </r>
    <r>
      <rPr>
        <sz val="11"/>
        <color theme="1"/>
        <rFont val="Arial Narrow"/>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</si>
  <si>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Narrow"/>
        <family val="2"/>
      </rPr>
      <t>22/10/2021</t>
    </r>
    <r>
      <rPr>
        <sz val="11"/>
        <color theme="1"/>
        <rFont val="Arial Narrow"/>
        <family val="2"/>
      </rPr>
      <t>.  En atención a las observaciones allegadas y evidencias aportadas, la acción de mejora presentó cumplimiento, toda vez que,se observaron los 3 Matrices de seguimiento sobre el reintegro de incapacidades presentadas por los funcionarios de la ANT.</t>
    </r>
  </si>
  <si>
    <r>
      <rPr>
        <b/>
        <sz val="11"/>
        <color theme="1"/>
        <rFont val="Arial Narrow"/>
        <family val="2"/>
      </rPr>
      <t xml:space="preserve">22/10/2021.  </t>
    </r>
    <r>
      <rPr>
        <sz val="11"/>
        <color theme="1"/>
        <rFont val="Arial Narrow"/>
        <family val="2"/>
      </rPr>
      <t xml:space="preserve">La Dirección de Asuntos Étnicos en el marco de la fase preliminar allegó las siguientes observaciones, se está gestionando las observaciones realizadas por el área de contratos, una vez se tenga el v.b. de esta área se remitirá el acta de liquidación.
</t>
    </r>
    <r>
      <rPr>
        <b/>
        <sz val="11"/>
        <color theme="1"/>
        <rFont val="Arial Narrow"/>
        <family val="2"/>
      </rPr>
      <t xml:space="preserve">
</t>
    </r>
    <r>
      <rPr>
        <sz val="11"/>
        <color theme="1"/>
        <rFont val="Arial Narrow"/>
        <family val="2"/>
      </rPr>
      <t xml:space="preserve">El estado de la acción se mantienen en los términos comunicados el pasado 19/10/2021.
</t>
    </r>
    <r>
      <rPr>
        <b/>
        <sz val="11"/>
        <color theme="1"/>
        <rFont val="Arial Narrow"/>
        <family val="2"/>
      </rPr>
      <t xml:space="preserve">
15/10/2021. </t>
    </r>
    <r>
      <rPr>
        <sz val="11"/>
        <color theme="1"/>
        <rFont val="Arial Narrow"/>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justificada a fin de esperar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que den cuenta de los términos en los cuales se liquido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</si>
  <si>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 xml:space="preserve">22/10/2021. </t>
    </r>
    <r>
      <rPr>
        <sz val="11"/>
        <color theme="1"/>
        <rFont val="Arial Narrow"/>
        <family val="2"/>
      </rPr>
      <t>La acción de mejora presentó incumplimiento, se recomienda adelantar las acciones tendientes a la ejecución de la actividad, toda vez que, esta viene ejecutandose desde 22/07/2019 y presentó ampliación de plazo de ejcución.</t>
    </r>
  </si>
  <si>
    <r>
      <rPr>
        <b/>
        <sz val="11"/>
        <color theme="1"/>
        <rFont val="Arial Narrow"/>
        <family val="2"/>
      </rPr>
      <t>18/10/2021.</t>
    </r>
    <r>
      <rPr>
        <sz val="11"/>
        <color theme="1"/>
        <rFont val="Arial Narrow"/>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Narrow"/>
        <family val="2"/>
      </rPr>
      <t>Informe Cumplimiento Plan de Mejoramiento - Primer Informe Semestral, 1 de junio de 2021</t>
    </r>
    <r>
      <rPr>
        <sz val="11"/>
        <color theme="1"/>
        <rFont val="Arial Narrow"/>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Narrow"/>
        <family val="2"/>
      </rPr>
      <t>Isla Fama</t>
    </r>
    <r>
      <rPr>
        <sz val="11"/>
        <color theme="1"/>
        <rFont val="Arial Narrow"/>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</si>
  <si>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Narrow"/>
        <family val="2"/>
      </rPr>
      <t xml:space="preserve">22/10/2021.  </t>
    </r>
    <r>
      <rPr>
        <sz val="11"/>
        <color theme="1"/>
        <rFont val="Arial Narrow"/>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Narrow"/>
        <family val="2"/>
      </rPr>
      <t xml:space="preserve">
15/10/2021. </t>
    </r>
    <r>
      <rPr>
        <sz val="11"/>
        <color theme="1"/>
        <rFont val="Arial Narrow"/>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</si>
  <si>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18/01/2021. </t>
    </r>
    <r>
      <rPr>
        <sz val="11"/>
        <color theme="1"/>
        <rFont val="Arial Narrow"/>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Narrow"/>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Narrow"/>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</si>
  <si>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color theme="1"/>
        <rFont val="Arial Narrow"/>
        <family val="2"/>
      </rPr>
      <t xml:space="preserve">22/10/2021. </t>
    </r>
    <r>
      <rPr>
        <sz val="11"/>
        <color theme="1"/>
        <rFont val="Arial Narrow"/>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Narrow"/>
        <family val="2"/>
      </rPr>
      <t xml:space="preserve">
15/10/2021. </t>
    </r>
    <r>
      <rPr>
        <sz val="11"/>
        <color theme="1"/>
        <rFont val="Arial Narrow"/>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 xml:space="preserve">http://intranet.agenciadetierras.gov.co/wp-content/uploads/2020/02/FISO_Etnico_2020_v3.pdf </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</si>
  <si>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t>11/10/2021. 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</si>
  <si>
    <r>
      <rPr>
        <b/>
        <sz val="11"/>
        <color theme="1"/>
        <rFont val="Arial Narrow"/>
        <family val="2"/>
      </rPr>
      <t>12/10/2021</t>
    </r>
    <r>
      <rPr>
        <sz val="11"/>
        <color theme="1"/>
        <rFont val="Arial Narrow"/>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Narrow"/>
        <family val="2"/>
      </rPr>
      <t>Acta No. 011 del 27/05/2021</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Narrow"/>
        <family val="2"/>
      </rPr>
      <t>Acta No. 12 del 31/08/2021</t>
    </r>
    <r>
      <rPr>
        <sz val="11"/>
        <color theme="1"/>
        <rFont val="Arial Narrow"/>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Narrow"/>
        <family val="2"/>
      </rPr>
      <t>Acta No.003 del 24/03/2021</t>
    </r>
    <r>
      <rPr>
        <sz val="11"/>
        <color theme="1"/>
        <rFont val="Arial Narrow"/>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Narrow"/>
        <family val="2"/>
      </rPr>
      <t>Acta No. 04602 del 03/08/2021</t>
    </r>
    <r>
      <rPr>
        <sz val="11"/>
        <color theme="1"/>
        <rFont val="Arial Narrow"/>
        <family val="2"/>
      </rPr>
      <t xml:space="preserve">, reunión articulación mesa de cooperantes FAO- ANT.
</t>
    </r>
    <r>
      <rPr>
        <b/>
        <sz val="11"/>
        <color theme="1"/>
        <rFont val="Arial Narrow"/>
        <family val="2"/>
      </rPr>
      <t>Acta No. 001 del 10/05/2021</t>
    </r>
    <r>
      <rPr>
        <sz val="11"/>
        <color theme="1"/>
        <rFont val="Arial Narrow"/>
        <family val="2"/>
      </rPr>
      <t xml:space="preserve">, cuyo objeto fue conocer los avances del equipo de articulación.
</t>
    </r>
    <r>
      <rPr>
        <b/>
        <sz val="11"/>
        <color theme="1"/>
        <rFont val="Arial Narrow"/>
        <family val="2"/>
      </rPr>
      <t>Acta No. 04602 del 15/03/2021</t>
    </r>
    <r>
      <rPr>
        <sz val="11"/>
        <color theme="1"/>
        <rFont val="Arial Narrow"/>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</si>
  <si>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color theme="1"/>
        <rFont val="Arial Narrow"/>
        <family val="2"/>
      </rPr>
      <t xml:space="preserve">22/10/2021.  </t>
    </r>
    <r>
      <rPr>
        <sz val="11"/>
        <color theme="1"/>
        <rFont val="Arial Narrow"/>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Narrow"/>
        <family val="2"/>
      </rPr>
      <t xml:space="preserve">
</t>
    </r>
    <r>
      <rPr>
        <sz val="11"/>
        <color theme="1"/>
        <rFont val="Arial Narrow"/>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Narrow"/>
        <family val="2"/>
      </rPr>
      <t xml:space="preserve">
13/10/2021. </t>
    </r>
    <r>
      <rPr>
        <sz val="11"/>
        <color theme="1"/>
        <rFont val="Arial Narrow"/>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Narrow"/>
        <family val="2"/>
      </rPr>
      <t>Matriz Seguimiento Incapacidades ANT_Corte Diciembre 2020</t>
    </r>
    <r>
      <rPr>
        <sz val="11"/>
        <color theme="1"/>
        <rFont val="Arial Narrow"/>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Narrow"/>
        <family val="2"/>
      </rPr>
      <t>Matriz Seguimiento Incapacidades ANT_Corte Septiembre 2021 - 3er trimestre 2021</t>
    </r>
    <r>
      <rPr>
        <sz val="11"/>
        <color theme="1"/>
        <rFont val="Arial Narrow"/>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</si>
  <si>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r>
      <rPr>
        <b/>
        <sz val="11"/>
        <color theme="1"/>
        <rFont val="Arial Narrow"/>
        <family val="2"/>
      </rPr>
      <t xml:space="preserve">22/10/2021. </t>
    </r>
    <r>
      <rPr>
        <sz val="11"/>
        <color theme="1"/>
        <rFont val="Arial Narrow"/>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</si>
  <si>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22/10/2021. </t>
    </r>
    <r>
      <rPr>
        <sz val="11"/>
        <color theme="1"/>
        <rFont val="Arial Narrow"/>
        <family val="2"/>
      </rPr>
      <t xml:space="preserve"> La acción de mejora se encuentra en términos, su ejecución se programó para el periodo comprendido del  1/03/2021 del 30/06/2022, para el periodo evaluado no se allegaron avances de gestión documentados.</t>
    </r>
  </si>
  <si>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</si>
  <si>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</si>
  <si>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r>
      <rPr>
        <b/>
        <sz val="11"/>
        <color theme="1"/>
        <rFont val="Arial Narrow"/>
        <family val="2"/>
      </rPr>
      <t xml:space="preserve">25/10/2021.  </t>
    </r>
    <r>
      <rPr>
        <sz val="11"/>
        <color theme="1"/>
        <rFont val="Arial Narrow"/>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</si>
  <si>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t>Seguimiento a la lista de chequeo trimestral.
Documentos publicados en la página web</t>
  </si>
  <si>
    <r>
      <rPr>
        <b/>
        <sz val="11"/>
        <color theme="1"/>
        <rFont val="Arial Narrow"/>
        <family val="2"/>
      </rPr>
      <t xml:space="preserve">25/10/2021.  </t>
    </r>
    <r>
      <rPr>
        <sz val="11"/>
        <color theme="1"/>
        <rFont val="Arial Narrow"/>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</si>
  <si>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Narrow"/>
        <family val="2"/>
      </rPr>
      <t>25/10/2021</t>
    </r>
    <r>
      <rPr>
        <sz val="11"/>
        <color theme="1"/>
        <rFont val="Arial Narrow"/>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</si>
  <si>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Narrow"/>
        <family val="2"/>
      </rPr>
      <t xml:space="preserve">25/10/2021.  </t>
    </r>
    <r>
      <rPr>
        <sz val="11"/>
        <color theme="1"/>
        <rFont val="Arial Narrow"/>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</si>
  <si>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Narrow"/>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Narrow"/>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</si>
  <si>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Narrow"/>
        <family val="2"/>
      </rPr>
      <t xml:space="preserve">25/10/2021. </t>
    </r>
    <r>
      <rPr>
        <sz val="11"/>
        <color theme="1"/>
        <rFont val="Arial Narrow"/>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</si>
  <si>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</si>
  <si>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</si>
  <si>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</si>
  <si>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13/10/2021.</t>
    </r>
    <r>
      <rPr>
        <sz val="11"/>
        <color theme="1"/>
        <rFont val="Arial Narrow"/>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</si>
  <si>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Narrow"/>
        <family val="2"/>
      </rPr>
      <t xml:space="preserve">14/10/2021. </t>
    </r>
    <r>
      <rPr>
        <sz val="11"/>
        <color theme="1"/>
        <rFont val="Arial Narrow"/>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</si>
  <si>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color theme="1"/>
        <rFont val="Arial Narrow"/>
        <family val="2"/>
      </rPr>
      <t>14/10/2021.</t>
    </r>
    <r>
      <rPr>
        <sz val="11"/>
        <color theme="1"/>
        <rFont val="Arial Narrow"/>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</si>
  <si>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Narrow"/>
        <family val="2"/>
      </rPr>
      <t>14/10/2021.</t>
    </r>
    <r>
      <rPr>
        <sz val="11"/>
        <color theme="1"/>
        <rFont val="Arial Narrow"/>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</si>
  <si>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Narrow"/>
        <family val="2"/>
      </rPr>
      <t xml:space="preserve">25/10/2021.  </t>
    </r>
    <r>
      <rPr>
        <sz val="11"/>
        <color theme="1"/>
        <rFont val="Arial Narrow"/>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</si>
  <si>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rFont val="Arial Narrow"/>
        <family val="2"/>
      </rPr>
      <t xml:space="preserve">25/10/2021.  </t>
    </r>
    <r>
      <rPr>
        <sz val="11"/>
        <rFont val="Arial Narrow"/>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</si>
  <si>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color theme="1"/>
        <rFont val="Arial Narrow"/>
        <family val="2"/>
      </rPr>
      <t>14/10/2021.</t>
    </r>
    <r>
      <rPr>
        <sz val="11"/>
        <color theme="1"/>
        <rFont val="Arial Narrow"/>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</si>
  <si>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Narrow"/>
        <family val="2"/>
      </rPr>
      <t xml:space="preserve">25/10/2021. </t>
    </r>
    <r>
      <rPr>
        <sz val="11"/>
        <color theme="1"/>
        <rFont val="Arial Narrow"/>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</si>
  <si>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Narrow"/>
        <family val="2"/>
      </rPr>
      <t xml:space="preserve">25/10/2021. </t>
    </r>
    <r>
      <rPr>
        <sz val="11"/>
        <color theme="1"/>
        <rFont val="Arial Narrow"/>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</si>
  <si>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Narrow"/>
        <family val="2"/>
      </rPr>
      <t>25/10/2021</t>
    </r>
    <r>
      <rPr>
        <sz val="11"/>
        <color theme="1"/>
        <rFont val="Arial Narrow"/>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</si>
  <si>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Narrow"/>
        <family val="2"/>
      </rPr>
      <t>25/10/2021.</t>
    </r>
    <r>
      <rPr>
        <sz val="11"/>
        <color theme="1"/>
        <rFont val="Arial Narrow"/>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</si>
  <si>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</si>
  <si>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color theme="1"/>
        <rFont val="Arial Narrow"/>
        <family val="2"/>
      </rPr>
      <t xml:space="preserve">25/10/2021. </t>
    </r>
    <r>
      <rPr>
        <sz val="11"/>
        <color theme="1"/>
        <rFont val="Arial Narrow"/>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</si>
  <si>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Narrow"/>
        <family val="2"/>
      </rPr>
      <t xml:space="preserve">25/10/2021.  </t>
    </r>
    <r>
      <rPr>
        <sz val="11"/>
        <color theme="1"/>
        <rFont val="Arial Narrow"/>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</si>
  <si>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</si>
  <si>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Narrow"/>
        <family val="2"/>
      </rPr>
      <t xml:space="preserve">22/10/2021.  </t>
    </r>
    <r>
      <rPr>
        <sz val="11"/>
        <color theme="1"/>
        <rFont val="Arial Narrow"/>
        <family val="2"/>
      </rPr>
      <t>La acción de mejora se encuentra en términos para su ejecución.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</si>
  <si>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En los meses de Julio y septiembre se hizo la actualización a la Matriz de Peligros, donde se tuvo encuenta la revision de las intervenciones de los peligros y riesgos los cuales seran incluidos en el plan de trabajo para el año 2022.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</si>
  <si>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rPr>
        <b/>
        <sz val="11"/>
        <color theme="1"/>
        <rFont val="Arial Narrow"/>
        <family val="2"/>
      </rPr>
      <t xml:space="preserve">25/10/2021. </t>
    </r>
    <r>
      <rPr>
        <sz val="11"/>
        <color theme="1"/>
        <rFont val="Arial Narrow"/>
        <family val="2"/>
      </rPr>
      <t xml:space="preserve"> Antes de iniciar las actualizaciones de las matrices de identificación, evaluación y valoración de los peligros y riesgos, en reunión siostenida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</si>
  <si>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t xml:space="preserve">Actualizar las </t>
    </r>
    <r>
      <rPr>
        <b/>
        <sz val="11"/>
        <rFont val="Arial Narrow"/>
        <family val="2"/>
      </rPr>
      <t xml:space="preserve">medidas de prevención y control </t>
    </r>
    <r>
      <rPr>
        <sz val="11"/>
        <rFont val="Arial Narrow"/>
        <family val="2"/>
      </rPr>
      <t>con base en el resultado de la identificación de los peligros, evaluación y  Valoración de los riesgos</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</si>
  <si>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</si>
  <si>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Narrow"/>
        <family val="2"/>
      </rPr>
      <t>ADMBS-Indicador-008</t>
    </r>
    <r>
      <rPr>
        <sz val="11"/>
        <color theme="1"/>
        <rFont val="Arial Narrow"/>
        <family val="2"/>
      </rPr>
      <t xml:space="preserve"> EJECUCIÓN PLAN ANUAL DE ADQUISICIONES, versión 1 del 23/07/2021.
</t>
    </r>
    <r>
      <rPr>
        <b/>
        <sz val="11"/>
        <color theme="1"/>
        <rFont val="Arial Narrow"/>
        <family val="2"/>
      </rPr>
      <t xml:space="preserve">GEFIN-Indicador-006 </t>
    </r>
    <r>
      <rPr>
        <sz val="11"/>
        <color theme="1"/>
        <rFont val="Arial Narrow"/>
        <family val="2"/>
      </rPr>
      <t xml:space="preserve">EJECUCIÓN DE LA RESERVA PRESUPUESTAL DE INVERSION, versión 1 del 31/08/2021.
</t>
    </r>
    <r>
      <rPr>
        <b/>
        <sz val="11"/>
        <color theme="1"/>
        <rFont val="Arial Narrow"/>
        <family val="2"/>
      </rPr>
      <t>GEFIN-Indicador-007</t>
    </r>
    <r>
      <rPr>
        <sz val="11"/>
        <color theme="1"/>
        <rFont val="Arial Narrow"/>
        <family val="2"/>
      </rPr>
      <t xml:space="preserve"> EJECUCIÓN DE LA RESERVA PRESUPUESTAL DE FUNCIONAMIENTO, versión 1 del 31/08/2021.
</t>
    </r>
    <r>
      <rPr>
        <b/>
        <sz val="11"/>
        <color theme="1"/>
        <rFont val="Arial Narrow"/>
        <family val="2"/>
      </rPr>
      <t>GEFIN-Indicador-005</t>
    </r>
    <r>
      <rPr>
        <sz val="11"/>
        <color theme="1"/>
        <rFont val="Arial Narrow"/>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</si>
  <si>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Narrow"/>
        <family val="2"/>
      </rPr>
      <t xml:space="preserve">26/10/2021. </t>
    </r>
    <r>
      <rPr>
        <sz val="11"/>
        <color theme="1"/>
        <rFont val="Arial Narrow"/>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</si>
  <si>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</si>
  <si>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 xml:space="preserve">Falta de revisiones a la información diligenciada para la publicación en la tienda virtual del Estado. </t>
  </si>
  <si>
    <r>
      <rPr>
        <b/>
        <sz val="11"/>
        <color theme="1"/>
        <rFont val="Arial Narrow"/>
        <family val="2"/>
      </rPr>
      <t>26/10/2021.</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</si>
  <si>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color theme="1"/>
        <rFont val="Arial Narrow"/>
        <family val="2"/>
      </rPr>
      <t xml:space="preserve">26/10/2021.  </t>
    </r>
    <r>
      <rPr>
        <sz val="11"/>
        <color theme="1"/>
        <rFont val="Arial Narrow"/>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</si>
  <si>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Narrow"/>
        <family val="2"/>
      </rPr>
      <t xml:space="preserve">26/10/2021. </t>
    </r>
    <r>
      <rPr>
        <sz val="11"/>
        <color theme="1"/>
        <rFont val="Arial Narrow"/>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</si>
  <si>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Narrow"/>
        <family val="2"/>
      </rPr>
      <t xml:space="preserve">26/10/2021.  </t>
    </r>
    <r>
      <rPr>
        <sz val="11"/>
        <color theme="1"/>
        <rFont val="Arial Narrow"/>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</si>
  <si>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Narrow"/>
        <family val="2"/>
      </rPr>
      <t>Casos con decisión final:</t>
    </r>
    <r>
      <rPr>
        <sz val="11"/>
        <color theme="1"/>
        <rFont val="Arial Narrow"/>
        <family val="2"/>
      </rPr>
      <t xml:space="preserve"> 12
</t>
    </r>
    <r>
      <rPr>
        <b/>
        <sz val="11"/>
        <color theme="1"/>
        <rFont val="Arial Narrow"/>
        <family val="2"/>
      </rPr>
      <t xml:space="preserve">Sujetos procesales notificados: </t>
    </r>
    <r>
      <rPr>
        <sz val="11"/>
        <color theme="1"/>
        <rFont val="Arial Narrow"/>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Narrow"/>
        <family val="2"/>
      </rPr>
      <t xml:space="preserve">Sujetos procesales pendientes de notificar: </t>
    </r>
    <r>
      <rPr>
        <sz val="11"/>
        <color theme="1"/>
        <rFont val="Arial Narrow"/>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Narrow"/>
        <family val="2"/>
      </rPr>
      <t xml:space="preserve">
21/10/2021. </t>
    </r>
    <r>
      <rPr>
        <sz val="11"/>
        <color theme="1"/>
        <rFont val="Arial Narrow"/>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</si>
  <si>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Narrow"/>
        <family val="2"/>
      </rPr>
      <t xml:space="preserve">26/10/2021.  </t>
    </r>
    <r>
      <rPr>
        <sz val="11"/>
        <color theme="1"/>
        <rFont val="Arial Narrow"/>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Narrow"/>
        <family val="2"/>
      </rPr>
      <t xml:space="preserve">
20/10/2021.</t>
    </r>
    <r>
      <rPr>
        <sz val="11"/>
        <color theme="1"/>
        <rFont val="Arial Narrow"/>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</si>
  <si>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Narrow"/>
        <family val="2"/>
      </rPr>
      <t xml:space="preserve">26/10/2021.  </t>
    </r>
    <r>
      <rPr>
        <sz val="11"/>
        <color theme="1"/>
        <rFont val="Arial Narrow"/>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Narrow"/>
        <family val="2"/>
      </rPr>
      <t xml:space="preserve">
21/10/2021. </t>
    </r>
    <r>
      <rPr>
        <sz val="11"/>
        <color theme="1"/>
        <rFont val="Arial Narrow"/>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</si>
  <si>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Narrow"/>
        <family val="2"/>
      </rPr>
      <t>15/10/2021.</t>
    </r>
    <r>
      <rPr>
        <sz val="11"/>
        <color theme="1"/>
        <rFont val="Arial Narrow"/>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</si>
  <si>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 xml:space="preserve">26/10/2021.  </t>
    </r>
    <r>
      <rPr>
        <sz val="11"/>
        <color theme="1"/>
        <rFont val="Arial Narrow"/>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Narrow"/>
        <family val="2"/>
      </rPr>
      <t xml:space="preserve">
20/10/2021.</t>
    </r>
    <r>
      <rPr>
        <sz val="11"/>
        <color theme="1"/>
        <rFont val="Arial Narrow"/>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</si>
  <si>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19/10/2021. </t>
    </r>
    <r>
      <rPr>
        <sz val="11"/>
        <color rgb="FF000000"/>
        <rFont val="Arial Narrow"/>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Narrow"/>
        <family val="2"/>
      </rPr>
      <t>Por la cual se adopta el Plan Nacional de Formalización Masiva de la Propiedad Rural, formulado en cumplimiento de los puntos 1.1.1. y 1.1.5 del Acuerdo Final”</t>
    </r>
    <r>
      <rPr>
        <sz val="11"/>
        <color rgb="FF000000"/>
        <rFont val="Arial Narrow"/>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Narrow"/>
        <family val="2"/>
      </rPr>
      <t xml:space="preserve">
04/08/2021.  </t>
    </r>
    <r>
      <rPr>
        <sz val="11"/>
        <color rgb="FF000000"/>
        <rFont val="Arial Narrow"/>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</si>
  <si>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
19/10/2021. </t>
    </r>
    <r>
      <rPr>
        <sz val="11"/>
        <color rgb="FF000000"/>
        <rFont val="Arial Narrow"/>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Narrow"/>
        <family val="2"/>
      </rPr>
      <t xml:space="preserve">
04/08/2021.  </t>
    </r>
    <r>
      <rPr>
        <sz val="11"/>
        <color rgb="FF000000"/>
        <rFont val="Arial Narrow"/>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</si>
  <si>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r>
      <rPr>
        <b/>
        <sz val="11"/>
        <color theme="1"/>
        <rFont val="Arial Narrow"/>
        <family val="2"/>
      </rPr>
      <t xml:space="preserve">26/10/2021.  </t>
    </r>
    <r>
      <rPr>
        <sz val="11"/>
        <color theme="1"/>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Narrow"/>
        <family val="2"/>
      </rPr>
      <t xml:space="preserve">
19/10/2021.</t>
    </r>
    <r>
      <rPr>
        <sz val="11"/>
        <color theme="1"/>
        <rFont val="Arial Narrow"/>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</si>
  <si>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r>
      <rPr>
        <b/>
        <sz val="11"/>
        <color theme="1"/>
        <rFont val="Arial Narrow"/>
        <family val="2"/>
      </rPr>
      <t>27/10/2021.</t>
    </r>
    <r>
      <rPr>
        <sz val="11"/>
        <color theme="1"/>
        <rFont val="Arial Narrow"/>
        <family val="2"/>
      </rPr>
      <t xml:space="preserve"> La acción de mejora presentó cumplimiento, toda vez que, se observó acta con la presentación de las subcuentas del Fondo de Tierras.  </t>
    </r>
  </si>
  <si>
    <r>
      <rPr>
        <b/>
        <sz val="11"/>
        <color theme="1"/>
        <rFont val="Arial Narrow"/>
        <family val="2"/>
      </rPr>
      <t>27/10/2021.</t>
    </r>
    <r>
      <rPr>
        <sz val="11"/>
        <color theme="1"/>
        <rFont val="Arial Narrow"/>
        <family val="2"/>
      </rPr>
      <t xml:space="preserve">  El documento allegado data dl 28/04/2020 y la acción establecida s proyecto para ejecución en el periodo comprendido del 15/03/2021 al 15/07/2021, por tanto la evidencia aportada no procede para dar por ejecutada la acción, puesto q el documento fue elaborado con fecha anterior a la formulación de la acción.  Expuesto lo anterior, la acción de mejora presentó incumplimiento.</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</si>
  <si>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</si>
  <si>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</si>
  <si>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t>Diseñar, programar y llevar a cabo una</t>
    </r>
    <r>
      <rPr>
        <b/>
        <sz val="11"/>
        <rFont val="Arial Narrow"/>
        <family val="2"/>
      </rPr>
      <t xml:space="preserve"> capacitación para los lideres de las UGT, para el equipo de atención al ciudadano y para los colaboradores</t>
    </r>
    <r>
      <rPr>
        <sz val="11"/>
        <rFont val="Arial Narrow"/>
        <family val="2"/>
      </rPr>
      <t xml:space="preserve"> en la que se socialicen los lineamientos que contiene el acuerdo.</t>
    </r>
  </si>
  <si>
    <r>
      <rPr>
        <b/>
        <sz val="11"/>
        <color theme="1"/>
        <rFont val="Arial Narrow"/>
        <family val="2"/>
      </rPr>
      <t xml:space="preserve">22/07/2021.  </t>
    </r>
    <r>
      <rPr>
        <sz val="11"/>
        <color theme="1"/>
        <rFont val="Arial Narrow"/>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Narrow"/>
        <family val="2"/>
      </rPr>
      <t xml:space="preserve">
21/07/2021. </t>
    </r>
    <r>
      <rPr>
        <sz val="11"/>
        <color theme="1"/>
        <rFont val="Arial Narrow"/>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Narrow"/>
        <family val="2"/>
      </rPr>
      <t>Acta No. 01 del 15/03/2021</t>
    </r>
    <r>
      <rPr>
        <sz val="11"/>
        <color theme="1"/>
        <rFont val="Arial Narrow"/>
        <family val="2"/>
      </rPr>
      <t xml:space="preserve"> Encuentro de líderes de las Unidades de Gestión Territorial 2021, </t>
    </r>
    <r>
      <rPr>
        <b/>
        <sz val="11"/>
        <color theme="1"/>
        <rFont val="Arial Narrow"/>
        <family val="2"/>
      </rPr>
      <t>Acta No. 01 del 19/06/2021</t>
    </r>
    <r>
      <rPr>
        <sz val="11"/>
        <color theme="1"/>
        <rFont val="Arial Narrow"/>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</si>
  <si>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Narrow"/>
        <family val="2"/>
      </rPr>
      <t xml:space="preserve">27/10/2021.  </t>
    </r>
    <r>
      <rPr>
        <sz val="11"/>
        <color theme="1"/>
        <rFont val="Arial Narrow"/>
        <family val="2"/>
      </rPr>
      <t xml:space="preserve"> La acción de mejora se encuentra en términos, su finalización esta planificada para el 30/11/2021</t>
    </r>
  </si>
  <si>
    <r>
      <rPr>
        <b/>
        <sz val="11"/>
        <color theme="1"/>
        <rFont val="Arial Narrow"/>
        <family val="2"/>
      </rPr>
      <t>27/10/2021.</t>
    </r>
    <r>
      <rPr>
        <sz val="11"/>
        <color theme="1"/>
        <rFont val="Arial Narrow"/>
        <family val="2"/>
      </rPr>
      <t xml:space="preserve">  La Dirección General allegó los siguientes documentos:
</t>
    </r>
    <r>
      <rPr>
        <b/>
        <sz val="11"/>
        <color theme="1"/>
        <rFont val="Arial Narrow"/>
        <family val="2"/>
      </rPr>
      <t>Acta No. 1 del 03/09/2021</t>
    </r>
    <r>
      <rPr>
        <sz val="11"/>
        <color theme="1"/>
        <rFont val="Arial Narrow"/>
        <family val="2"/>
      </rPr>
      <t xml:space="preserve">, cuyo tema fue FORTALECIMIENTO INTERNO DIALOGO SOCIAL, con participación de colaboradores de Dialogo Social, Dirección General  y Convenio PNUT.  
</t>
    </r>
    <r>
      <rPr>
        <b/>
        <sz val="11"/>
        <color theme="1"/>
        <rFont val="Arial Narrow"/>
        <family val="2"/>
      </rPr>
      <t>Acta No. 01 del 05/08/2021</t>
    </r>
    <r>
      <rPr>
        <sz val="11"/>
        <color theme="1"/>
        <rFont val="Arial Narrow"/>
        <family val="2"/>
      </rPr>
      <t xml:space="preserve">, cuyo objetivo fue, "El Propósito, Forma de Trabajo de las UGT y Como Pueden Apoyar al Grupo de Enfoque de Género y Mujer Rural", con participación de colaboradores de la UGTs y Dirección 
</t>
    </r>
    <r>
      <rPr>
        <b/>
        <sz val="11"/>
        <color theme="1"/>
        <rFont val="Arial Narrow"/>
        <family val="2"/>
      </rPr>
      <t>Acta No. 01 del 03/09/2021</t>
    </r>
    <r>
      <rPr>
        <sz val="11"/>
        <color theme="1"/>
        <rFont val="Arial Narrow"/>
        <family val="2"/>
      </rPr>
      <t xml:space="preserve">,  cuyo tema fue Fortalecimiento Interno a Dialogo Social, con participación de colaboradores de Dialogo Social y Dirección General.
</t>
    </r>
    <r>
      <rPr>
        <b/>
        <sz val="11"/>
        <color theme="1"/>
        <rFont val="Arial Narrow"/>
        <family val="2"/>
      </rPr>
      <t>Lista de asistencia del 27/08/2021</t>
    </r>
    <r>
      <rPr>
        <sz val="11"/>
        <color theme="1"/>
        <rFont val="Arial Narrow"/>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</si>
  <si>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Narrow"/>
        <family val="2"/>
      </rPr>
      <t xml:space="preserve">26/10/2021. </t>
    </r>
    <r>
      <rPr>
        <sz val="11"/>
        <color theme="1"/>
        <rFont val="Arial Narrow"/>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</si>
  <si>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Narrow"/>
        <family val="2"/>
      </rPr>
      <t xml:space="preserve">26/10/2021. </t>
    </r>
    <r>
      <rPr>
        <sz val="11"/>
        <color theme="1"/>
        <rFont val="Arial Narrow"/>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Narrow"/>
        <family val="2"/>
      </rPr>
      <t>20/10/2021.</t>
    </r>
    <r>
      <rPr>
        <sz val="11"/>
        <color theme="1"/>
        <rFont val="Arial Narrow"/>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</si>
  <si>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t xml:space="preserve">26/10/2021.  </t>
    </r>
    <r>
      <rPr>
        <sz val="11"/>
        <color theme="1"/>
        <rFont val="Arial Narrow"/>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Narrow"/>
        <family val="2"/>
      </rPr>
      <t xml:space="preserve">
20/10/2021.  </t>
    </r>
    <r>
      <rPr>
        <sz val="11"/>
        <color theme="1"/>
        <rFont val="Arial Narrow"/>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</si>
  <si>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26/10/2021.  </t>
    </r>
    <r>
      <rPr>
        <sz val="11"/>
        <color theme="1"/>
        <rFont val="Arial Narrow"/>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Narrow"/>
        <family val="2"/>
      </rPr>
      <t xml:space="preserve">
21/10/2021. </t>
    </r>
    <r>
      <rPr>
        <sz val="11"/>
        <color theme="1"/>
        <rFont val="Arial Narrow"/>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</si>
  <si>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28/10/2021. </t>
    </r>
    <r>
      <rPr>
        <sz val="11"/>
        <color theme="1"/>
        <rFont val="Arial Narrow"/>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Narrow"/>
        <family val="2"/>
      </rPr>
      <t xml:space="preserve">
</t>
    </r>
    <r>
      <rPr>
        <sz val="11"/>
        <color theme="1"/>
        <rFont val="Arial Narrow"/>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18/10/2021. </t>
    </r>
    <r>
      <rPr>
        <sz val="11"/>
        <color theme="1"/>
        <rFont val="Arial Narrow"/>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</si>
  <si>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Narrow"/>
        <family val="2"/>
      </rPr>
      <t xml:space="preserve">28/10/2021. </t>
    </r>
    <r>
      <rPr>
        <sz val="11"/>
        <color theme="1"/>
        <rFont val="Arial Narrow"/>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Narrow"/>
        <family val="2"/>
      </rPr>
      <t>meetingAttendanceReport(CAPACITACIÓN DE CONCEPTOS GRUPOS DE REVOCATORIA) (2).csv del 30/07/2021</t>
    </r>
    <r>
      <rPr>
        <sz val="11"/>
        <color theme="1"/>
        <rFont val="Arial Narrow"/>
        <family val="2"/>
      </rPr>
      <t xml:space="preserve">, CAPACITACIÓN DE CONCEPTOS GRUPOS DE REVOCATORIA, Número total de participantes 14.
</t>
    </r>
    <r>
      <rPr>
        <b/>
        <sz val="11"/>
        <color theme="1"/>
        <rFont val="Arial Narrow"/>
        <family val="2"/>
      </rPr>
      <t>meetingAttendanceReport(CAPACITACIÓN DE CONCEPTOS DE REVOCATORIA ).csv del 29/07/2021</t>
    </r>
    <r>
      <rPr>
        <sz val="11"/>
        <color theme="1"/>
        <rFont val="Arial Narrow"/>
        <family val="2"/>
      </rPr>
      <t xml:space="preserve">, CAPACITACIÓN DE CONCEPTOS DE REVOCATORIA, Número total de participantes 18.
</t>
    </r>
    <r>
      <rPr>
        <b/>
        <sz val="11"/>
        <color theme="1"/>
        <rFont val="Arial Narrow"/>
        <family val="2"/>
      </rPr>
      <t>meetingAttendanceReport(CAPACITACIÓN ACTUALIZACIÓN DE TEMAS DE REVOCATORIA).csv del 16/07/2021</t>
    </r>
    <r>
      <rPr>
        <sz val="11"/>
        <color theme="1"/>
        <rFont val="Arial Narrow"/>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t>
    </r>
    <r>
      <rPr>
        <sz val="11"/>
        <color theme="1"/>
        <rFont val="Arial Narrow"/>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</si>
  <si>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Narrow"/>
        <family val="2"/>
      </rPr>
      <t xml:space="preserve">28/10/2021.  </t>
    </r>
    <r>
      <rPr>
        <sz val="11"/>
        <color theme="1"/>
        <rFont val="Arial Narrow"/>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Narrow"/>
        <family val="2"/>
      </rPr>
      <t xml:space="preserve">
</t>
    </r>
    <r>
      <rPr>
        <sz val="11"/>
        <color theme="1"/>
        <rFont val="Arial Narrow"/>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Narrow"/>
        <family val="2"/>
      </rPr>
      <t xml:space="preserve">
18/10/2021. </t>
    </r>
    <r>
      <rPr>
        <sz val="11"/>
        <color theme="1"/>
        <rFont val="Arial Narrow"/>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</si>
  <si>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Narrow"/>
        <family val="2"/>
      </rPr>
      <t xml:space="preserve">28/10/2021.   </t>
    </r>
    <r>
      <rPr>
        <sz val="11"/>
        <color theme="1"/>
        <rFont val="Arial Narrow"/>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Narrow"/>
        <family val="2"/>
      </rPr>
      <t xml:space="preserve">420 - SATDD </t>
    </r>
    <r>
      <rPr>
        <sz val="11"/>
        <color theme="1"/>
        <rFont val="Arial Narrow"/>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Narrow"/>
        <family val="2"/>
      </rPr>
      <t xml:space="preserve">410 - SATZF </t>
    </r>
    <r>
      <rPr>
        <sz val="11"/>
        <color theme="1"/>
        <rFont val="Arial Narrow"/>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Narrow"/>
        <family val="2"/>
      </rPr>
      <t xml:space="preserve">
18/10/2021. </t>
    </r>
    <r>
      <rPr>
        <sz val="11"/>
        <color theme="1"/>
        <rFont val="Arial Narrow"/>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</si>
  <si>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Narrow"/>
        <family val="2"/>
      </rPr>
      <t xml:space="preserve">28/10/2021. </t>
    </r>
    <r>
      <rPr>
        <sz val="11"/>
        <color theme="1"/>
        <rFont val="Arial Narrow"/>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 </t>
    </r>
    <r>
      <rPr>
        <sz val="11"/>
        <color theme="1"/>
        <rFont val="Arial Narrow"/>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</si>
  <si>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Narrow"/>
        <family val="2"/>
      </rPr>
      <t>Informe  Proyecto Hidroeléctrico del Quimbo del 05/08/2021</t>
    </r>
    <r>
      <rPr>
        <sz val="11"/>
        <color theme="1"/>
        <rFont val="Arial Narrow"/>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14/10/2021.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</si>
  <si>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Narrow"/>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Narrow"/>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Narrow"/>
        <family val="2"/>
      </rPr>
      <t>Informe  Proyecto Hidroeléctrico del Quimbo del 05/08/2021</t>
    </r>
    <r>
      <rPr>
        <sz val="11"/>
        <color theme="1"/>
        <rFont val="Arial Narrow"/>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Narrow"/>
        <family val="2"/>
      </rPr>
      <t xml:space="preserve">
15/10/2021.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</si>
  <si>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14/10/2021. </t>
    </r>
    <r>
      <rPr>
        <sz val="11"/>
        <color theme="1"/>
        <rFont val="Arial Narrow"/>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</si>
  <si>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Narrow"/>
        <family val="2"/>
      </rPr>
      <t xml:space="preserve">27/10/2021.  </t>
    </r>
    <r>
      <rPr>
        <sz val="11"/>
        <color theme="1"/>
        <rFont val="Arial Narrow"/>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Narrow"/>
        <family val="2"/>
      </rPr>
      <t>Acta No. 01 del 05/08/2021</t>
    </r>
    <r>
      <rPr>
        <sz val="11"/>
        <color theme="1"/>
        <rFont val="Arial Narrow"/>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Narrow"/>
        <family val="2"/>
      </rPr>
      <t xml:space="preserve">
15/10/2021. </t>
    </r>
    <r>
      <rPr>
        <sz val="11"/>
        <color theme="1"/>
        <rFont val="Arial Narrow"/>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</si>
  <si>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Narrow"/>
        <family val="2"/>
      </rPr>
      <t xml:space="preserve">21/10/2021. </t>
    </r>
    <r>
      <rPr>
        <sz val="11"/>
        <color theme="1"/>
        <rFont val="Arial Narrow"/>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Narrow"/>
        <family val="2"/>
      </rPr>
      <t xml:space="preserve">
10/10/2021. </t>
    </r>
    <r>
      <rPr>
        <sz val="11"/>
        <color theme="1"/>
        <rFont val="Arial Narrow"/>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</si>
  <si>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Narrow"/>
        <family val="2"/>
      </rPr>
      <t xml:space="preserve">28/10/2021. </t>
    </r>
    <r>
      <rPr>
        <sz val="11"/>
        <color theme="1"/>
        <rFont val="Arial Narrow"/>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Narrow"/>
        <family val="2"/>
      </rPr>
      <t xml:space="preserve">
18/10/2021. </t>
    </r>
    <r>
      <rPr>
        <sz val="11"/>
        <color theme="1"/>
        <rFont val="Arial Narrow"/>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</si>
  <si>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color theme="1"/>
        <rFont val="Arial Narrow"/>
        <family val="2"/>
      </rPr>
      <t xml:space="preserve">11/10/2021. </t>
    </r>
    <r>
      <rPr>
        <sz val="11"/>
        <color theme="1"/>
        <rFont val="Arial Narrow"/>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</si>
  <si>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t xml:space="preserve">08/10/2021. </t>
    </r>
    <r>
      <rPr>
        <sz val="11"/>
        <color theme="1"/>
        <rFont val="Arial Narrow"/>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</si>
  <si>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</si>
  <si>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</si>
  <si>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</si>
  <si>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Johan Sebastian Torres Segura</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</si>
  <si>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</si>
  <si>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</si>
  <si>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Informe sobre la Actividad Litigiosa del Estado - e-KOGUI I semestre del 2021.</t>
  </si>
  <si>
    <t xml:space="preserve">Eliana Paola Castro Arrieta             - Profesional Contratista 
</t>
  </si>
  <si>
    <r>
      <t>Hallazgo 21. Convenio de Asociación No. 912 de 2018 Corporación PCN- Hileros.</t>
    </r>
    <r>
      <rPr>
        <sz val="11"/>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rFont val="Arial Narrow"/>
        <family val="2"/>
      </rPr>
      <t xml:space="preserve">
1.</t>
    </r>
    <r>
      <rPr>
        <sz val="11"/>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rFont val="Arial Narrow"/>
        <family val="2"/>
      </rPr>
      <t>2.</t>
    </r>
    <r>
      <rPr>
        <sz val="11"/>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rFont val="Arial Narrow"/>
        <family val="2"/>
      </rPr>
      <t xml:space="preserve">3. </t>
    </r>
    <r>
      <rPr>
        <sz val="11"/>
        <rFont val="Arial Narrow"/>
        <family val="2"/>
      </rPr>
      <t xml:space="preserve">La supervisión se pactó realizarla en forma conjunta (Clausula Décima Cuarta del Convenio) y solo se evidencia la participación de la ANT.
</t>
    </r>
    <r>
      <rPr>
        <b/>
        <sz val="11"/>
        <rFont val="Arial Narrow"/>
        <family val="2"/>
      </rPr>
      <t xml:space="preserve">4. </t>
    </r>
    <r>
      <rPr>
        <sz val="11"/>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rFont val="Arial Narrow"/>
        <family val="2"/>
      </rPr>
      <t>5.</t>
    </r>
    <r>
      <rPr>
        <sz val="11"/>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</si>
  <si>
    <r>
      <t xml:space="preserve">Hallazgo 26. Cumplimiento compromisos “Acuerdo de cooperación y licencia ambiental Proyecto Hidroeléctrico El Quimbo” (A26)  </t>
    </r>
    <r>
      <rPr>
        <sz val="1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</si>
  <si>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 xml:space="preserve">HALLAZGO 2.3.2. Resolución 6060 de 2018. -ANT </t>
    </r>
    <r>
      <rPr>
        <sz val="1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</si>
  <si>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t xml:space="preserve">HALLAZGO 2.3.4. Mora – desfase- en Inicio de la fase de implementación de los POSPR (ANT). </t>
    </r>
    <r>
      <rPr>
        <sz val="1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</si>
  <si>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rFont val="Arial Narrow"/>
        <family val="2"/>
      </rPr>
      <t xml:space="preserve">Hallazgo 3. Garantía del debido proceso en el marco del procedimiento de constitución, ampliación, saneamiento o reestructuración de resguardos indígenas. </t>
    </r>
    <r>
      <rPr>
        <sz val="1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</si>
  <si>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rPr>
        <b/>
        <sz val="11"/>
        <rFont val="Arial Narrow"/>
        <family val="2"/>
      </rPr>
      <t xml:space="preserve">Hallazgo 4. Bienes en el Fondo de Tierras para la Reforma Rural Integral sin adjudicar. </t>
    </r>
    <r>
      <rPr>
        <sz val="11"/>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</si>
  <si>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rFont val="Arial Narrow"/>
        <family val="2"/>
      </rPr>
      <t>Hallazgo 5. Estructuración de los procesos y procedimientos para la atención de las comunidades indígenas en la ANT.</t>
    </r>
    <r>
      <rPr>
        <sz val="1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</si>
  <si>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Hallazgo 8. Adopción de un plan de titulaciones colectivas.</t>
    </r>
    <r>
      <rPr>
        <sz val="11"/>
        <rFont val="Arial Narrow"/>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</si>
  <si>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rFont val="Arial Narrow"/>
        <family val="2"/>
      </rPr>
      <t>Hallazgo 16. Sistemas de información para el seguimiento a los procesos de legalización y seguridad jurídica de los territorios indígenas</t>
    </r>
    <r>
      <rPr>
        <sz val="1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</si>
  <si>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rFont val="Arial Narrow"/>
        <family val="2"/>
      </rPr>
      <t>Hallazgo No. 12.</t>
    </r>
    <r>
      <rPr>
        <sz val="11"/>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rFont val="Arial Narrow"/>
        <family val="2"/>
      </rPr>
      <t xml:space="preserve">Punta Brava </t>
    </r>
    <r>
      <rPr>
        <sz val="11"/>
        <rFont val="Arial Narrow"/>
        <family val="2"/>
      </rPr>
      <t xml:space="preserve">Ubicado en el Sector de Punta  Brava.
</t>
    </r>
    <r>
      <rPr>
        <b/>
        <sz val="11"/>
        <rFont val="Arial Narrow"/>
        <family val="2"/>
      </rPr>
      <t>Isla  Latifundio  y  Minifundio</t>
    </r>
    <r>
      <rPr>
        <sz val="11"/>
        <rFont val="Arial Narrow"/>
        <family val="2"/>
      </rPr>
      <t xml:space="preserve">  ubicados  en el corregimiento  de  Barn con número de Cedula  Catastral 0003-0007-0001-00   y  0003-0008-0001-000.
</t>
    </r>
    <r>
      <rPr>
        <b/>
        <sz val="11"/>
        <rFont val="Arial Narrow"/>
        <family val="2"/>
      </rPr>
      <t>Terreno  Baldio  sin  Nombre Conocido</t>
    </r>
    <r>
      <rPr>
        <sz val="11"/>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rFont val="Arial Narrow"/>
        <family val="2"/>
      </rPr>
      <t>Estero  de  Canapote</t>
    </r>
    <r>
      <rPr>
        <sz val="11"/>
        <rFont val="Arial Narrow"/>
        <family val="2"/>
      </rPr>
      <t xml:space="preserve">  ubicado   en el corregimiento  de  Barn con número   de   cedula
catastral 00-03-0016-0001-00 . (No hay poliza)
</t>
    </r>
    <r>
      <rPr>
        <b/>
        <sz val="11"/>
        <rFont val="Arial Narrow"/>
        <family val="2"/>
      </rPr>
      <t>Terreno localizado en el sector La Isleta I</t>
    </r>
    <r>
      <rPr>
        <sz val="11"/>
        <rFont val="Arial Narrow"/>
        <family val="2"/>
      </rPr>
      <t xml:space="preserve">, ubicado en el sector de isleta, en Isla Grande, con el número de Cedula Catastral 003-0012-0014-001.
</t>
    </r>
    <r>
      <rPr>
        <b/>
        <sz val="11"/>
        <rFont val="Arial Narrow"/>
        <family val="2"/>
      </rPr>
      <t>Terreno localizado en  el sector la isleta II,</t>
    </r>
    <r>
      <rPr>
        <sz val="11"/>
        <rFont val="Arial Narrow"/>
        <family val="2"/>
      </rPr>
      <t xml:space="preserve"> ubicado en el sector de isleta, en Isla Grande, con el número de Cedula Catastral 003-0012-0013-001.
</t>
    </r>
    <r>
      <rPr>
        <b/>
        <sz val="11"/>
        <rFont val="Arial Narrow"/>
        <family val="2"/>
      </rPr>
      <t>ISLA UNICA</t>
    </r>
    <r>
      <rPr>
        <sz val="11"/>
        <rFont val="Arial Narrow"/>
        <family val="2"/>
      </rPr>
      <t xml:space="preserve"> 2800 metros.
</t>
    </r>
    <r>
      <rPr>
        <b/>
        <sz val="11"/>
        <rFont val="Arial Narrow"/>
        <family val="2"/>
      </rPr>
      <t>Predio Suanoga</t>
    </r>
    <r>
      <rPr>
        <sz val="11"/>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</si>
  <si>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rFont val="Arial Narrow"/>
        <family val="2"/>
      </rPr>
      <t>Hallazgo 3. Incorporación de predios al Fondo Nacional de Tierras.</t>
    </r>
    <r>
      <rPr>
        <sz val="1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</si>
  <si>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rFont val="Arial Narrow"/>
        <family val="2"/>
      </rPr>
      <t xml:space="preserve">Hallazgo 5. Avalúo de terrenos. </t>
    </r>
    <r>
      <rPr>
        <sz val="1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</si>
  <si>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rFont val="Arial Narrow"/>
        <family val="2"/>
      </rPr>
      <t xml:space="preserve">Hallazgo 6. Asignación Subsidio Integral de Reforma Agraria - SIRA.  </t>
    </r>
    <r>
      <rPr>
        <sz val="1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rFont val="Arial Narrow"/>
        <family val="2"/>
      </rPr>
      <t>Unidad Agrícola Familiar - UAF Diamante y Maracaibo</t>
    </r>
    <r>
      <rPr>
        <sz val="11"/>
        <rFont val="Arial Narrow"/>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</si>
  <si>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</si>
  <si>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rFont val="Arial Narrow"/>
        <family val="2"/>
      </rPr>
      <t xml:space="preserve">Hallazgo 23. Acceso y accesibilidad a personas con discapacidad. </t>
    </r>
    <r>
      <rPr>
        <sz val="1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</si>
  <si>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</si>
  <si>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r>
      <rPr>
        <b/>
        <sz val="11"/>
        <rFont val="Arial Narrow"/>
        <family val="2"/>
      </rPr>
      <t xml:space="preserve">HALLAZGO 5. Identificación del universo – Aplicativo: Titulación de baldíos a persona natural. (ANT). </t>
    </r>
    <r>
      <rPr>
        <sz val="11"/>
        <rFont val="Arial Narrow"/>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</si>
  <si>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t>Intervenir progresivamente los expedientes de rezago identificados por parte del equipo de gestión documental que permitan establecer la situación jurídica y técnica real de cada caso y poder establecer las acciones a realizar</t>
  </si>
  <si>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t>
    </r>
    <r>
      <rPr>
        <b/>
        <sz val="11"/>
        <rFont val="Arial Narrow"/>
        <family val="2"/>
      </rPr>
      <t>SABANAS COMUNALES DE 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</si>
  <si>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t>
    </r>
    <r>
      <rPr>
        <b/>
        <sz val="11"/>
        <rFont val="Arial Narrow"/>
        <family val="2"/>
      </rPr>
      <t>HUMEDAL EL JARDIN,</t>
    </r>
    <r>
      <rPr>
        <sz val="11"/>
        <rFont val="Arial Narrow"/>
        <family val="2"/>
      </rPr>
      <t xml:space="preserve"> SABANAS COMUNALES EL VECIA, </t>
    </r>
    <r>
      <rPr>
        <b/>
        <sz val="11"/>
        <rFont val="Arial Narrow"/>
        <family val="2"/>
      </rPr>
      <t>SABANAS COMUNALES DE MIRAMAR DE GUANAPALO</t>
    </r>
    <r>
      <rPr>
        <sz val="11"/>
        <rFont val="Arial Narrow"/>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</si>
  <si>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t>
    </r>
    <r>
      <rPr>
        <b/>
        <sz val="11"/>
        <rFont val="Arial Narrow"/>
        <family val="2"/>
      </rPr>
      <t>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</si>
  <si>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Elaborar una base de sujetos procesales de los casos con decisión final con el fin de identificar las tareas y acciones de notificación por caso teniendo en cuenta su nivel de complejidad.  </t>
  </si>
  <si>
    <r>
      <rPr>
        <b/>
        <sz val="11"/>
        <rFont val="Arial Narrow"/>
        <family val="2"/>
      </rPr>
      <t>HALLAZGO 9. Recuperación material de predios con finalización del proceso agrario de recuperación. (ANT).</t>
    </r>
    <r>
      <rPr>
        <sz val="11"/>
        <rFont val="Arial Narrow"/>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Narrow"/>
        <family val="2"/>
      </rPr>
      <t xml:space="preserve">Tabla No. 23 - Predios con proceso de recuperación de baldíos indebidamente ocupados finalizados sin recuperación material, </t>
    </r>
    <r>
      <rPr>
        <sz val="11"/>
        <rFont val="Arial Narrow"/>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</si>
  <si>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t>Adelantar las gestiones necesarias tendientes a recuperar o regularizar la situación de los predios baldíos ubicados en las Islas, con resolución que resuelve el proceso agrario de recuperación, en firme.</t>
  </si>
  <si>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u/>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u/>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</si>
  <si>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Solicitar el valor catastral que registra en el IGAC y Catastros descentralizados, de los bienes ingresados que no tienen un valor establecido.</t>
  </si>
  <si>
    <r>
      <rPr>
        <b/>
        <sz val="11"/>
        <rFont val="Arial Narrow"/>
        <family val="2"/>
      </rPr>
      <t xml:space="preserve">Hallazgo 1. Identificación de beneficiarios del Fondo de Tierras para la Reforma Rural Integral  </t>
    </r>
    <r>
      <rPr>
        <sz val="11"/>
        <rFont val="Arial Narrow"/>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</si>
  <si>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</si>
  <si>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</si>
  <si>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r>
      <rPr>
        <b/>
        <sz val="11"/>
        <rFont val="Arial Narrow"/>
        <family val="2"/>
      </rPr>
      <t xml:space="preserve">Hallazgo 8. Deficiencias en supervisión de convenios (Presunto alcance disciplinario 1)  </t>
    </r>
    <r>
      <rPr>
        <sz val="11"/>
        <rFont val="Arial Narrow"/>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</si>
  <si>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</si>
  <si>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</si>
  <si>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 xml:space="preserve">La estructura de los documentos de formulación y consolidación del POSPR del municipio de Ovejas no contempla de manera directa un punto sobre enfoque de género </t>
  </si>
  <si>
    <r>
      <rPr>
        <b/>
        <sz val="11"/>
        <rFont val="Arial Narrow"/>
        <family val="2"/>
      </rPr>
      <t xml:space="preserve">Hallazgo 11. Tiempo en la ejecución del Barrido predial. </t>
    </r>
    <r>
      <rPr>
        <sz val="11"/>
        <rFont val="Arial Narrow"/>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Narrow"/>
        <family val="2"/>
      </rPr>
      <t xml:space="preserve">Tabla 11, anexo a la POSP de Ovejas): </t>
    </r>
    <r>
      <rPr>
        <sz val="11"/>
        <rFont val="Arial Narrow"/>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Narrow"/>
        <family val="2"/>
      </rPr>
      <t>Respuesta de la Agencia Nacional de Tierras</t>
    </r>
    <r>
      <rPr>
        <sz val="11"/>
        <rFont val="Arial Narrow"/>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Narrow"/>
        <family val="2"/>
      </rPr>
      <t>Análisis de Respuesta</t>
    </r>
    <r>
      <rPr>
        <sz val="11"/>
        <rFont val="Arial Narrow"/>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</si>
  <si>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</si>
  <si>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</si>
  <si>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</si>
  <si>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</si>
  <si>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</si>
  <si>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</si>
  <si>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</si>
  <si>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</si>
  <si>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</si>
  <si>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</si>
  <si>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</si>
  <si>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r>
      <rPr>
        <b/>
        <sz val="11"/>
        <rFont val="Arial Narrow"/>
        <family val="2"/>
      </rPr>
      <t>Hallazgo 1 -2018. Gestión arrendamiento operativo (A1) (F1) (D1) :</t>
    </r>
    <r>
      <rPr>
        <sz val="11"/>
        <rFont val="Arial Narrow"/>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</si>
  <si>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rFont val="Arial Narrow"/>
        <family val="2"/>
      </rPr>
      <t xml:space="preserve">Hallazgo 4. Conciliación Cuentas Reciprocas (A4):  </t>
    </r>
    <r>
      <rPr>
        <sz val="11"/>
        <rFont val="Arial Narrow"/>
        <family val="2"/>
      </rPr>
      <t>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t>
    </r>
  </si>
  <si>
    <r>
      <t xml:space="preserve">Hallazgo 14. Convenio de Cooperación Internacional 112 de 1016 (A14) (D6)
</t>
    </r>
    <r>
      <rPr>
        <sz val="1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Narrow"/>
        <family val="2"/>
      </rPr>
      <t xml:space="preserve">
</t>
    </r>
  </si>
  <si>
    <r>
      <t xml:space="preserve">Hallazgo 15. Convenio Interadministrativo No. 850 de 2017 suscrito con la FAO (A15) (D7)  </t>
    </r>
    <r>
      <rPr>
        <sz val="11"/>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</si>
  <si>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rFont val="Arial Narrow"/>
        <family val="2"/>
      </rPr>
      <t xml:space="preserve">Hallazgo 16. Convenio Interadministrativo No. 875 de 2017 suscrito con la FAO (A16) (D8)  </t>
    </r>
    <r>
      <rPr>
        <sz val="1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</si>
  <si>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r>
      <rPr>
        <b/>
        <sz val="11"/>
        <rFont val="Arial Narrow"/>
        <family val="2"/>
      </rPr>
      <t xml:space="preserve">Hallazgo 17. Convenio Interadministrativo No. 361 de 2016 suscrito con la FAO (A17) (D9)  </t>
    </r>
    <r>
      <rPr>
        <sz val="1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</si>
  <si>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t xml:space="preserve">Hallazgo 29. Predio “Mediecito La Selva – Cauca” (A29) (D19)  </t>
    </r>
    <r>
      <rPr>
        <sz val="1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</si>
  <si>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</si>
  <si>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rFont val="Arial Narrow"/>
        <family val="2"/>
      </rPr>
      <t xml:space="preserve">Hallazgo 1. Legalización recursos entregados en administración.  </t>
    </r>
    <r>
      <rPr>
        <sz val="1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rFont val="Arial Narrow"/>
        <family val="2"/>
      </rPr>
      <t>Convenios finalizados a diciembre de 2019, sin legalización de los recursos entregados</t>
    </r>
    <r>
      <rPr>
        <sz val="1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</si>
  <si>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t xml:space="preserve">HALLAZGO 2.3.1. Zonas de Reserva Campesina y Planes de desarrollo sostenible (ANT) </t>
    </r>
    <r>
      <rPr>
        <sz val="1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</si>
  <si>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rFont val="Arial Narrow"/>
        <family val="2"/>
      </rPr>
      <t xml:space="preserve">Hallazgo 11. Principio de especialización presupuestal. </t>
    </r>
    <r>
      <rPr>
        <sz val="1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</si>
  <si>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</si>
  <si>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rFont val="Arial Narrow"/>
        <family val="2"/>
      </rPr>
      <t>Hallazgo 9. Priorización y focalización para la constitución, ampliación, saneamiento o reestructuración de resguardos indígenas.</t>
    </r>
    <r>
      <rPr>
        <sz val="11"/>
        <rFont val="Arial Narrow"/>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</si>
  <si>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rFont val="Arial Narrow"/>
        <family val="2"/>
      </rPr>
      <t>Hallazgo 8. Registro de predios Fondo de Tierras para la Reforma Rural Integral.</t>
    </r>
    <r>
      <rPr>
        <sz val="1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</si>
  <si>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rFont val="Calibri"/>
        <family val="2"/>
        <scheme val="minor"/>
      </rPr>
      <t>HALLAZGO No. 1. Adquisición de predios (A, D1).</t>
    </r>
    <r>
      <rPr>
        <sz val="11"/>
        <rFont val="Calibri"/>
        <family val="2"/>
        <scheme val="minor"/>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t>
    </r>
  </si>
  <si>
    <r>
      <rPr>
        <b/>
        <sz val="11"/>
        <rFont val="Calibri"/>
        <family val="2"/>
        <scheme val="minor"/>
      </rPr>
      <t xml:space="preserve">HALLAZGO No. 1. Adquisición de predios (A, D1). </t>
    </r>
    <r>
      <rPr>
        <sz val="11"/>
        <rFont val="Calibri"/>
        <family val="2"/>
        <scheme val="minor"/>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t>
    </r>
  </si>
  <si>
    <r>
      <rPr>
        <b/>
        <sz val="11"/>
        <rFont val="Calibri"/>
        <family val="2"/>
        <scheme val="minor"/>
      </rPr>
      <t xml:space="preserve">HALLAZGO No. 2. Cumplimiento Programa (I.P.) </t>
    </r>
    <r>
      <rPr>
        <sz val="11"/>
        <rFont val="Calibri"/>
        <family val="2"/>
        <scheme val="minor"/>
      </rPr>
      <t xml:space="preserve"> 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t>
    </r>
  </si>
  <si>
    <r>
      <rPr>
        <b/>
        <sz val="11"/>
        <rFont val="Calibri"/>
        <family val="2"/>
        <scheme val="minor"/>
      </rPr>
      <t xml:space="preserve">HALLAZGO No. 3. Diferencia de áreas sin resolución del IGAC. (A, D3). </t>
    </r>
    <r>
      <rPr>
        <sz val="11"/>
        <rFont val="Calibri"/>
        <family val="2"/>
        <scheme val="minor"/>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t>
    </r>
  </si>
  <si>
    <r>
      <rPr>
        <b/>
        <sz val="11"/>
        <rFont val="Calibri"/>
        <family val="2"/>
        <scheme val="minor"/>
      </rPr>
      <t xml:space="preserve">HALLAZGO No. 4. Falta de estudios Agronómico y/o Antropológico, socioeconómicos y de Tenencia de Tierras. (A, D3). </t>
    </r>
    <r>
      <rPr>
        <sz val="11"/>
        <rFont val="Calibri"/>
        <family val="2"/>
        <scheme val="minor"/>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t>
    </r>
  </si>
  <si>
    <r>
      <rPr>
        <b/>
        <sz val="11"/>
        <rFont val="Calibri"/>
        <family val="2"/>
        <scheme val="minor"/>
      </rPr>
      <t>HALLAZGO No. 5. Falta de estudios de acotamiento de ronda hídrica. (A, D4).</t>
    </r>
    <r>
      <rPr>
        <sz val="11"/>
        <rFont val="Calibri"/>
        <family val="2"/>
        <scheme val="minor"/>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t>
    </r>
  </si>
  <si>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</si>
  <si>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</si>
  <si>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r>
      <t>Realizar informe de avance</t>
    </r>
    <r>
      <rPr>
        <b/>
        <sz val="11"/>
        <rFont val="Arial Narrow"/>
        <family val="2"/>
      </rPr>
      <t xml:space="preserve"> sobre los predios ofertados conforme a las etapas del proceso de compra.</t>
    </r>
  </si>
  <si>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</si>
  <si>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r>
      <t xml:space="preserve">Intervenir documentalmente  </t>
    </r>
    <r>
      <rPr>
        <b/>
        <sz val="11"/>
        <rFont val="Arial Narrow"/>
        <family val="2"/>
      </rPr>
      <t xml:space="preserve">expedientes físicos </t>
    </r>
    <r>
      <rPr>
        <sz val="11"/>
        <rFont val="Arial Narrow"/>
        <family val="2"/>
      </rPr>
      <t xml:space="preserve">de rezago para identificar el estado actual y </t>
    </r>
    <r>
      <rPr>
        <b/>
        <sz val="11"/>
        <rFont val="Arial Narrow"/>
        <family val="2"/>
      </rPr>
      <t>frente a aquellos que cuenten con decisión final, determinar la actuación pendiente y adelantarla de manera prioritaria para archivar</t>
    </r>
    <r>
      <rPr>
        <sz val="11"/>
        <rFont val="Arial Narrow"/>
        <family val="2"/>
      </rPr>
      <t xml:space="preserve"> los casos sin que sigan reportándose como casos abiertos.
Con la información física revisada, se deberá alimentar la base de procesos agrarios en construcción</t>
    </r>
  </si>
  <si>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</si>
  <si>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</si>
  <si>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</si>
  <si>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</si>
  <si>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</si>
  <si>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r>
      <t xml:space="preserve">Con el fin de actualizar los </t>
    </r>
    <r>
      <rPr>
        <b/>
        <sz val="11"/>
        <rFont val="Arial Narrow"/>
        <family val="2"/>
      </rPr>
      <t>procedimientos de  formulación e implementación de los POSPR</t>
    </r>
    <r>
      <rPr>
        <sz val="11"/>
        <rFont val="Arial Narrow"/>
        <family val="2"/>
      </rPr>
      <t xml:space="preserve"> se gestionará con la Oficina de Planeación la expedición de la actualización en el cual se incluirá los controles correspondientes al contenido mínimo del expediente (POSPR-P-003 MONITOREO Y SEGUIMIENTO A LA FORMULACION, IMPLEMENTACION Y ACTUALIZACION DE LOS POSPR)</t>
    </r>
  </si>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</sst>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 #,##0.00_-;\-&quot;$&quot;\ * #,##0.00_-;_-&quot;$&quot;\ * &quot;-&quot;??_-;_-@_-"/>
    <numFmt numFmtId="164" formatCode="#,##0.0"/>
    <numFmt numFmtId="165" formatCode="0.0%"/>
  </numFmts>
  <fonts count="67"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b/>
      <sz val="11"/>
      <color rgb="FFFF0000"/>
      <name val="Arial Narrow"/>
      <family val="2"/>
    </font>
    <font>
      <sz val="11"/>
      <name val="Arial Narrow"/>
      <family val="2"/>
    </font>
    <font>
      <sz val="10"/>
      <color indexed="10"/>
      <name val="Arial Narrow"/>
      <family val="2"/>
    </font>
    <font>
      <sz val="11"/>
      <color rgb="FF263238"/>
      <name val="Arial Narrow"/>
      <family val="2"/>
    </font>
    <font>
      <sz val="11"/>
      <color rgb="FF000000"/>
      <name val="Arial Narrow"/>
      <family val="2"/>
    </font>
    <font>
      <sz val="11"/>
      <color indexed="10"/>
      <name val="Arial Narrow"/>
      <family val="2"/>
    </font>
    <font>
      <i/>
      <sz val="11"/>
      <color indexed="8"/>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FF0000"/>
      <name val="Calibri"/>
      <family val="2"/>
      <scheme val="minor"/>
    </font>
    <font>
      <b/>
      <sz val="11"/>
      <color rgb="FF70AD47"/>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3"/>
      <color theme="1"/>
      <name val="Calibri"/>
      <family val="2"/>
      <scheme val="minor"/>
    </font>
    <font>
      <b/>
      <sz val="14"/>
      <color theme="1"/>
      <name val="Calibri"/>
      <family val="2"/>
      <scheme val="minor"/>
    </font>
    <font>
      <b/>
      <u/>
      <sz val="20"/>
      <color theme="1"/>
      <name val="Calibri"/>
      <family val="2"/>
      <scheme val="minor"/>
    </font>
    <font>
      <b/>
      <sz val="11"/>
      <name val="Calibri"/>
      <family val="2"/>
      <scheme val="minor"/>
    </font>
    <font>
      <i/>
      <sz val="11"/>
      <color rgb="FF0070C0"/>
      <name val="Arial Narrow"/>
      <family val="2"/>
    </font>
    <font>
      <i/>
      <sz val="11"/>
      <color rgb="FF000000"/>
      <name val="Arial Narrow"/>
      <family val="2"/>
    </font>
    <font>
      <b/>
      <sz val="11"/>
      <color rgb="FF33CC33"/>
      <name val="Arial Narrow"/>
      <family val="2"/>
    </font>
    <font>
      <b/>
      <sz val="11"/>
      <color theme="5"/>
      <name val="Arial Narrow"/>
      <family val="2"/>
    </font>
    <font>
      <b/>
      <sz val="11"/>
      <color theme="9"/>
      <name val="Arial Narrow"/>
      <family val="2"/>
    </font>
    <font>
      <sz val="11"/>
      <color theme="9"/>
      <name val="Arial Narrow"/>
      <family val="2"/>
    </font>
    <font>
      <b/>
      <sz val="11"/>
      <color rgb="FF92D050"/>
      <name val="Arial Narrow"/>
      <family val="2"/>
    </font>
    <font>
      <sz val="11"/>
      <color rgb="FF92D050"/>
      <name val="Arial Narrow"/>
      <family val="2"/>
    </font>
    <font>
      <b/>
      <i/>
      <sz val="11"/>
      <color rgb="FF000000"/>
      <name val="Arial Narrow"/>
      <family val="2"/>
    </font>
    <font>
      <sz val="11"/>
      <name val="Calibri"/>
      <family val="2"/>
      <scheme val="minor"/>
    </font>
    <font>
      <sz val="11"/>
      <color theme="1"/>
      <name val="Arial"/>
      <family val="2"/>
    </font>
    <font>
      <b/>
      <sz val="11"/>
      <color theme="1"/>
      <name val="Arial"/>
      <family val="2"/>
    </font>
    <font>
      <b/>
      <i/>
      <sz val="11"/>
      <name val="Arial Narrow"/>
      <family val="2"/>
    </font>
    <font>
      <sz val="8"/>
      <name val="Calibri"/>
      <family val="2"/>
      <scheme val="minor"/>
    </font>
    <font>
      <b/>
      <sz val="11"/>
      <color rgb="FF000000"/>
      <name val="Arial"/>
      <family val="2"/>
    </font>
    <font>
      <sz val="11"/>
      <color rgb="FF000000"/>
      <name val="Arial"/>
      <family val="2"/>
    </font>
    <font>
      <sz val="12"/>
      <color theme="1"/>
      <name val="Arial"/>
      <family val="2"/>
    </font>
    <font>
      <b/>
      <sz val="12"/>
      <color theme="1"/>
      <name val="Arial"/>
      <family val="2"/>
    </font>
    <font>
      <b/>
      <sz val="12"/>
      <name val="Arial"/>
      <family val="2"/>
    </font>
    <font>
      <sz val="12"/>
      <name val="Arial"/>
      <family val="2"/>
    </font>
    <font>
      <sz val="12"/>
      <color theme="1"/>
      <name val="Calibri"/>
      <family val="2"/>
      <scheme val="minor"/>
    </font>
    <font>
      <i/>
      <sz val="9"/>
      <color theme="1"/>
      <name val="Arial Narrow"/>
      <family val="2"/>
    </font>
    <font>
      <b/>
      <sz val="11"/>
      <color rgb="FF0070C0"/>
      <name val="Arial Narrow"/>
      <family val="2"/>
    </font>
    <font>
      <u/>
      <sz val="11"/>
      <color indexed="40"/>
      <name val="Arial Narrow"/>
      <family val="2"/>
    </font>
    <font>
      <sz val="11"/>
      <color indexed="30"/>
      <name val="Arial Narrow"/>
      <family val="2"/>
    </font>
    <font>
      <sz val="11"/>
      <color theme="8"/>
      <name val="Arial Narrow"/>
      <family val="2"/>
    </font>
    <font>
      <b/>
      <sz val="20"/>
      <name val="Arial Narrow"/>
      <family val="2"/>
    </font>
    <font>
      <b/>
      <sz val="20"/>
      <color theme="1"/>
      <name val="Arial Narrow"/>
      <family val="2"/>
    </font>
    <font>
      <b/>
      <sz val="14"/>
      <color rgb="FFFF0000"/>
      <name val="Arial Narrow"/>
      <family val="2"/>
    </font>
    <font>
      <sz val="10"/>
      <name val="Arial"/>
      <family val="2"/>
    </font>
    <font>
      <sz val="11"/>
      <name val="Arial"/>
      <family val="2"/>
    </font>
    <font>
      <sz val="7.7"/>
      <color theme="1"/>
      <name val="Arial Narrow"/>
      <family val="2"/>
    </font>
    <font>
      <b/>
      <u/>
      <sz val="11"/>
      <color theme="1"/>
      <name val="Arial Narrow"/>
      <family val="2"/>
    </font>
    <font>
      <u/>
      <sz val="11"/>
      <color theme="10"/>
      <name val="Calibri"/>
      <family val="2"/>
      <scheme val="minor"/>
    </font>
    <font>
      <sz val="11"/>
      <color theme="1"/>
      <name val="Calibri"/>
      <family val="2"/>
      <charset val="1"/>
    </font>
    <font>
      <sz val="11"/>
      <color theme="1"/>
      <name val="Arial Narrow"/>
      <family val="2"/>
      <charset val="1"/>
    </font>
    <font>
      <sz val="11"/>
      <color rgb="FF000000"/>
      <name val="Arial Narrow"/>
      <family val="2"/>
      <charset val="1"/>
    </font>
    <font>
      <b/>
      <u/>
      <sz val="11"/>
      <name val="Arial Narrow"/>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s>
  <cellStyleXfs count="5">
    <xf numFmtId="0" fontId="0" fillId="0" borderId="0"/>
    <xf numFmtId="0" fontId="13" fillId="0" borderId="0"/>
    <xf numFmtId="9" fontId="18" fillId="0" borderId="0" applyFont="0" applyFill="0" applyBorder="0" applyAlignment="0" applyProtection="0"/>
    <xf numFmtId="44" fontId="18" fillId="0" borderId="0" applyFont="0" applyFill="0" applyBorder="0" applyAlignment="0" applyProtection="0"/>
    <xf numFmtId="0" fontId="62" fillId="0" borderId="0" applyNumberFormat="0" applyFill="0" applyBorder="0" applyAlignment="0" applyProtection="0"/>
  </cellStyleXfs>
  <cellXfs count="694">
    <xf numFmtId="0" fontId="0" fillId="0" borderId="0" xfId="0"/>
    <xf numFmtId="0" fontId="3" fillId="0" borderId="1" xfId="0" applyFont="1" applyFill="1" applyBorder="1" applyAlignment="1" applyProtection="1">
      <alignment horizontal="center" vertical="top"/>
    </xf>
    <xf numFmtId="0" fontId="4" fillId="0" borderId="1" xfId="0" applyFont="1" applyFill="1" applyBorder="1" applyAlignment="1" applyProtection="1">
      <alignment horizontal="justify" vertical="top" wrapText="1"/>
    </xf>
    <xf numFmtId="0" fontId="3" fillId="0" borderId="1" xfId="0" applyFont="1" applyFill="1" applyBorder="1" applyAlignment="1" applyProtection="1">
      <alignment horizontal="justify" vertical="top" wrapText="1"/>
    </xf>
    <xf numFmtId="0" fontId="3" fillId="0" borderId="1" xfId="0" applyNumberFormat="1" applyFont="1" applyFill="1" applyBorder="1" applyAlignment="1">
      <alignment horizontal="justify" vertical="top" wrapText="1"/>
    </xf>
    <xf numFmtId="0" fontId="3" fillId="0" borderId="1" xfId="0" applyFont="1" applyFill="1" applyBorder="1" applyAlignment="1" applyProtection="1">
      <alignment horizontal="left" vertical="top" wrapText="1"/>
    </xf>
    <xf numFmtId="0" fontId="3" fillId="0" borderId="1" xfId="0" applyFont="1" applyFill="1" applyBorder="1" applyAlignment="1">
      <alignment horizontal="justify" vertical="top" wrapText="1"/>
    </xf>
    <xf numFmtId="0" fontId="4" fillId="0" borderId="1" xfId="0" applyFont="1" applyFill="1" applyBorder="1" applyAlignment="1" applyProtection="1">
      <alignment horizontal="left" vertical="top" wrapText="1"/>
    </xf>
    <xf numFmtId="0" fontId="3" fillId="2" borderId="1" xfId="0" applyFont="1" applyFill="1" applyBorder="1" applyAlignment="1" applyProtection="1">
      <alignment horizontal="justify" vertical="top" wrapText="1"/>
    </xf>
    <xf numFmtId="0" fontId="10"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3" fillId="0" borderId="0" xfId="0" applyFont="1"/>
    <xf numFmtId="0" fontId="3" fillId="0" borderId="0" xfId="0" applyFont="1" applyAlignment="1">
      <alignment vertical="top"/>
    </xf>
    <xf numFmtId="0" fontId="3" fillId="0" borderId="0" xfId="0" applyFont="1" applyAlignment="1">
      <alignment horizontal="left"/>
    </xf>
    <xf numFmtId="0" fontId="2" fillId="3" borderId="1" xfId="0" applyFont="1" applyFill="1" applyBorder="1" applyAlignment="1">
      <alignment horizontal="center" vertical="center" wrapText="1"/>
    </xf>
    <xf numFmtId="0" fontId="3" fillId="0" borderId="1" xfId="0" applyNumberFormat="1" applyFont="1" applyFill="1" applyBorder="1" applyAlignment="1" applyProtection="1">
      <alignment horizontal="justify" vertical="top" wrapText="1"/>
    </xf>
    <xf numFmtId="0" fontId="3" fillId="0" borderId="1" xfId="0" applyFont="1" applyFill="1" applyBorder="1" applyAlignment="1" applyProtection="1">
      <alignment horizontal="justify" vertical="top"/>
    </xf>
    <xf numFmtId="0" fontId="3" fillId="0" borderId="1" xfId="0" quotePrefix="1" applyNumberFormat="1" applyFont="1" applyFill="1" applyBorder="1" applyAlignment="1" applyProtection="1">
      <alignment horizontal="justify" vertical="top" wrapText="1"/>
    </xf>
    <xf numFmtId="0" fontId="3" fillId="0" borderId="1" xfId="0" applyFont="1" applyFill="1" applyBorder="1" applyAlignment="1" applyProtection="1">
      <alignment horizontal="center" vertical="top" wrapText="1"/>
    </xf>
    <xf numFmtId="0" fontId="7" fillId="0" borderId="1" xfId="0" applyFont="1" applyFill="1" applyBorder="1" applyAlignment="1" applyProtection="1">
      <alignment horizontal="justify" vertical="top" wrapText="1"/>
    </xf>
    <xf numFmtId="0" fontId="7" fillId="0" borderId="1" xfId="0" applyFont="1" applyFill="1" applyBorder="1" applyAlignment="1" applyProtection="1">
      <alignment horizontal="center" vertical="top" wrapText="1"/>
    </xf>
    <xf numFmtId="0" fontId="10" fillId="0" borderId="1" xfId="0" applyFont="1" applyFill="1" applyBorder="1" applyAlignment="1" applyProtection="1">
      <alignment horizontal="justify" vertical="top" wrapText="1"/>
    </xf>
    <xf numFmtId="0" fontId="4" fillId="0" borderId="1" xfId="0" applyFont="1" applyBorder="1" applyAlignment="1" applyProtection="1">
      <alignment horizontal="left" vertical="top" wrapText="1"/>
    </xf>
    <xf numFmtId="0" fontId="3" fillId="0" borderId="1" xfId="0" applyFont="1" applyBorder="1" applyAlignment="1" applyProtection="1">
      <alignment horizontal="left" vertical="top" wrapText="1"/>
    </xf>
    <xf numFmtId="0" fontId="3" fillId="0" borderId="1" xfId="0" applyFont="1" applyBorder="1" applyAlignment="1" applyProtection="1">
      <alignment horizontal="left" vertical="top"/>
    </xf>
    <xf numFmtId="0" fontId="4" fillId="0" borderId="1" xfId="1" applyFont="1" applyBorder="1" applyAlignment="1" applyProtection="1">
      <alignment horizontal="left" vertical="top" wrapText="1"/>
    </xf>
    <xf numFmtId="0" fontId="4" fillId="0" borderId="1" xfId="1" applyFont="1" applyFill="1" applyBorder="1" applyAlignment="1" applyProtection="1">
      <alignment horizontal="left" vertical="top" wrapText="1"/>
    </xf>
    <xf numFmtId="0" fontId="1" fillId="0" borderId="1" xfId="0" applyFont="1" applyFill="1" applyBorder="1" applyAlignment="1" applyProtection="1">
      <alignment horizontal="center" vertical="top"/>
    </xf>
    <xf numFmtId="0" fontId="3" fillId="0" borderId="1" xfId="0" applyFont="1" applyBorder="1" applyAlignment="1">
      <alignment vertical="top"/>
    </xf>
    <xf numFmtId="0" fontId="3" fillId="0" borderId="1" xfId="0" applyFont="1" applyBorder="1" applyAlignment="1">
      <alignment horizontal="justify"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3" fillId="0" borderId="4" xfId="0" applyFont="1" applyBorder="1" applyAlignment="1">
      <alignment horizontal="justify" vertical="top"/>
    </xf>
    <xf numFmtId="0" fontId="3" fillId="2" borderId="1" xfId="0" applyFont="1" applyFill="1" applyBorder="1" applyAlignment="1">
      <alignment horizontal="justify" vertical="top"/>
    </xf>
    <xf numFmtId="0" fontId="3" fillId="0" borderId="1" xfId="0" applyFont="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xf>
    <xf numFmtId="0" fontId="3" fillId="2" borderId="1" xfId="0" applyFont="1" applyFill="1" applyBorder="1" applyAlignment="1">
      <alignment horizontal="justify" vertical="top" wrapText="1"/>
    </xf>
    <xf numFmtId="0" fontId="4" fillId="0" borderId="1" xfId="0" applyFont="1" applyFill="1" applyBorder="1" applyAlignment="1">
      <alignment horizontal="justify" vertical="top" wrapText="1"/>
    </xf>
    <xf numFmtId="0" fontId="3" fillId="0" borderId="0" xfId="0" applyFont="1" applyAlignment="1">
      <alignment vertical="top" wrapText="1"/>
    </xf>
    <xf numFmtId="0" fontId="0" fillId="2" borderId="0" xfId="0" applyFill="1" applyProtection="1"/>
    <xf numFmtId="0" fontId="17" fillId="2" borderId="0" xfId="0" applyFont="1" applyFill="1" applyBorder="1" applyAlignment="1" applyProtection="1">
      <alignment horizontal="center" vertical="center" wrapText="1"/>
    </xf>
    <xf numFmtId="0" fontId="0" fillId="2" borderId="0" xfId="0" applyFill="1" applyAlignment="1" applyProtection="1">
      <alignment vertical="center"/>
    </xf>
    <xf numFmtId="0" fontId="17" fillId="3" borderId="1" xfId="0" applyFont="1" applyFill="1" applyBorder="1" applyAlignment="1" applyProtection="1">
      <alignment vertical="center"/>
    </xf>
    <xf numFmtId="0" fontId="17" fillId="2" borderId="0" xfId="0" applyFont="1" applyFill="1" applyBorder="1" applyAlignment="1" applyProtection="1">
      <alignment horizontal="center"/>
    </xf>
    <xf numFmtId="0" fontId="0" fillId="2" borderId="0" xfId="0" applyFill="1" applyBorder="1" applyAlignment="1" applyProtection="1">
      <alignment horizontal="center"/>
    </xf>
    <xf numFmtId="0" fontId="17" fillId="3" borderId="1" xfId="0" applyFont="1" applyFill="1" applyBorder="1" applyAlignment="1" applyProtection="1">
      <alignment horizontal="center"/>
    </xf>
    <xf numFmtId="0" fontId="17" fillId="2" borderId="0" xfId="0" applyFont="1" applyFill="1" applyAlignment="1" applyProtection="1">
      <alignment horizontal="center"/>
    </xf>
    <xf numFmtId="0" fontId="20" fillId="2" borderId="0" xfId="0" applyFont="1" applyFill="1" applyAlignment="1" applyProtection="1">
      <alignment horizontal="center"/>
    </xf>
    <xf numFmtId="0" fontId="19" fillId="2" borderId="0" xfId="0" applyFont="1" applyFill="1" applyAlignment="1" applyProtection="1">
      <alignment horizontal="center"/>
    </xf>
    <xf numFmtId="0" fontId="0" fillId="2" borderId="0" xfId="0" applyFill="1" applyAlignment="1" applyProtection="1">
      <alignment horizontal="center"/>
    </xf>
    <xf numFmtId="9" fontId="17" fillId="2" borderId="0" xfId="0" applyNumberFormat="1" applyFont="1" applyFill="1" applyBorder="1" applyAlignment="1" applyProtection="1">
      <alignment horizontal="center"/>
    </xf>
    <xf numFmtId="9" fontId="20" fillId="2" borderId="0" xfId="2" applyFont="1" applyFill="1" applyAlignment="1" applyProtection="1">
      <alignment horizontal="center"/>
    </xf>
    <xf numFmtId="9" fontId="19" fillId="2" borderId="0" xfId="2" applyFont="1" applyFill="1" applyAlignment="1" applyProtection="1">
      <alignment horizontal="center"/>
    </xf>
    <xf numFmtId="9" fontId="0" fillId="2" borderId="0" xfId="2" applyFont="1" applyFill="1" applyAlignment="1" applyProtection="1">
      <alignment horizontal="center"/>
    </xf>
    <xf numFmtId="14" fontId="3" fillId="0" borderId="1" xfId="0" applyNumberFormat="1" applyFont="1" applyFill="1" applyBorder="1" applyAlignment="1" applyProtection="1">
      <alignment horizontal="center" vertical="top" wrapText="1"/>
    </xf>
    <xf numFmtId="1" fontId="28" fillId="2" borderId="0" xfId="0" applyNumberFormat="1" applyFont="1" applyFill="1" applyAlignment="1" applyProtection="1">
      <alignment horizontal="center"/>
    </xf>
    <xf numFmtId="9" fontId="28" fillId="2" borderId="0" xfId="2" applyFont="1" applyFill="1" applyAlignment="1" applyProtection="1">
      <alignment horizontal="center"/>
    </xf>
    <xf numFmtId="9" fontId="28" fillId="2" borderId="0" xfId="0" applyNumberFormat="1" applyFont="1" applyFill="1" applyAlignment="1" applyProtection="1">
      <alignment horizontal="center"/>
    </xf>
    <xf numFmtId="0" fontId="28" fillId="2" borderId="0" xfId="0" applyFont="1" applyFill="1" applyAlignment="1" applyProtection="1">
      <alignment horizontal="center"/>
    </xf>
    <xf numFmtId="0" fontId="0" fillId="2" borderId="0" xfId="0" applyFont="1" applyFill="1" applyBorder="1" applyAlignment="1" applyProtection="1">
      <alignment horizontal="center"/>
    </xf>
    <xf numFmtId="0" fontId="17" fillId="3" borderId="2" xfId="0" applyFont="1" applyFill="1" applyBorder="1" applyAlignment="1" applyProtection="1">
      <alignment horizontal="left" vertical="center" wrapText="1"/>
    </xf>
    <xf numFmtId="0" fontId="17" fillId="9" borderId="1" xfId="0" applyFont="1" applyFill="1" applyBorder="1" applyAlignment="1" applyProtection="1">
      <alignment horizontal="left" vertical="center"/>
    </xf>
    <xf numFmtId="0" fontId="17" fillId="10" borderId="1" xfId="0" applyFont="1" applyFill="1" applyBorder="1" applyAlignment="1" applyProtection="1">
      <alignment horizontal="left" vertical="center"/>
    </xf>
    <xf numFmtId="0" fontId="17" fillId="8" borderId="1" xfId="0" applyFont="1" applyFill="1" applyBorder="1" applyAlignment="1" applyProtection="1">
      <alignment horizontal="left" vertical="center"/>
    </xf>
    <xf numFmtId="0" fontId="0" fillId="0" borderId="1" xfId="0" applyFont="1" applyFill="1" applyBorder="1" applyAlignment="1" applyProtection="1">
      <alignment horizontal="center"/>
    </xf>
    <xf numFmtId="0" fontId="5" fillId="0" borderId="1" xfId="0" applyFont="1" applyFill="1" applyBorder="1" applyAlignment="1" applyProtection="1">
      <alignment horizontal="justify" vertical="top" wrapText="1"/>
      <protection locked="0"/>
    </xf>
    <xf numFmtId="0" fontId="1" fillId="0" borderId="1" xfId="0" applyFont="1" applyFill="1" applyBorder="1" applyAlignment="1" applyProtection="1">
      <alignment horizontal="justify" vertical="top" wrapText="1"/>
    </xf>
    <xf numFmtId="0" fontId="0" fillId="0" borderId="1" xfId="0" applyFill="1" applyBorder="1" applyProtection="1"/>
    <xf numFmtId="0" fontId="17" fillId="0" borderId="0" xfId="0" applyFont="1" applyFill="1" applyBorder="1" applyAlignment="1" applyProtection="1">
      <alignment horizontal="center"/>
    </xf>
    <xf numFmtId="0" fontId="0" fillId="0" borderId="0" xfId="0" applyFont="1" applyFill="1" applyBorder="1" applyAlignment="1" applyProtection="1">
      <alignment horizontal="center"/>
    </xf>
    <xf numFmtId="0" fontId="0" fillId="0" borderId="0" xfId="0" applyFill="1" applyProtection="1"/>
    <xf numFmtId="0" fontId="5" fillId="0" borderId="1" xfId="0" applyFont="1" applyFill="1" applyBorder="1" applyAlignment="1">
      <alignment horizontal="justify" vertical="top" wrapText="1"/>
    </xf>
    <xf numFmtId="0" fontId="2" fillId="0" borderId="1" xfId="0" applyFont="1" applyFill="1" applyBorder="1" applyAlignment="1">
      <alignment horizontal="justify" vertical="top" wrapText="1"/>
    </xf>
    <xf numFmtId="0" fontId="5" fillId="0" borderId="2" xfId="0" applyFont="1" applyFill="1" applyBorder="1" applyAlignment="1">
      <alignment horizontal="justify" vertical="top" wrapText="1"/>
    </xf>
    <xf numFmtId="0" fontId="3" fillId="0" borderId="0" xfId="0" applyFont="1" applyAlignment="1">
      <alignment horizontal="center" vertical="top"/>
    </xf>
    <xf numFmtId="0" fontId="3"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protection locked="0"/>
    </xf>
    <xf numFmtId="0" fontId="3" fillId="2" borderId="0" xfId="0" applyFont="1" applyFill="1" applyAlignment="1">
      <alignment horizontal="center" vertical="top"/>
    </xf>
    <xf numFmtId="0" fontId="3" fillId="0" borderId="0" xfId="0" applyFont="1" applyAlignment="1">
      <alignment horizontal="left" vertical="top"/>
    </xf>
    <xf numFmtId="0" fontId="3" fillId="0" borderId="1" xfId="0" applyFont="1" applyFill="1" applyBorder="1" applyAlignment="1" applyProtection="1">
      <alignment horizontal="left" vertical="top" wrapText="1"/>
      <protection locked="0"/>
    </xf>
    <xf numFmtId="0" fontId="10" fillId="0" borderId="1" xfId="0" applyFont="1" applyFill="1" applyBorder="1" applyAlignment="1" applyProtection="1">
      <alignment horizontal="justify" vertical="top"/>
    </xf>
    <xf numFmtId="14" fontId="3" fillId="0" borderId="1" xfId="0" applyNumberFormat="1" applyFont="1" applyBorder="1" applyAlignment="1">
      <alignment horizontal="center" vertical="top" wrapText="1"/>
    </xf>
    <xf numFmtId="0" fontId="3" fillId="0" borderId="0" xfId="0" applyFont="1" applyFill="1" applyAlignment="1">
      <alignment horizontal="left" vertical="top"/>
    </xf>
    <xf numFmtId="0" fontId="2" fillId="6" borderId="1" xfId="0" applyFont="1" applyFill="1" applyBorder="1" applyAlignment="1">
      <alignment horizontal="center" vertical="center" wrapText="1"/>
    </xf>
    <xf numFmtId="0" fontId="1" fillId="0" borderId="2" xfId="0" applyFont="1" applyFill="1" applyBorder="1" applyAlignment="1" applyProtection="1">
      <alignment horizontal="center" vertical="top"/>
    </xf>
    <xf numFmtId="0" fontId="7" fillId="0" borderId="1" xfId="0" applyFont="1" applyFill="1" applyBorder="1" applyAlignment="1" applyProtection="1">
      <alignment horizontal="left" vertical="top" wrapText="1"/>
      <protection locked="0"/>
    </xf>
    <xf numFmtId="0" fontId="3" fillId="0" borderId="5" xfId="0" applyFont="1" applyBorder="1" applyAlignment="1">
      <alignment horizontal="justify" vertical="top" wrapText="1"/>
    </xf>
    <xf numFmtId="0" fontId="1" fillId="0" borderId="4" xfId="0" applyFont="1" applyFill="1" applyBorder="1" applyAlignment="1" applyProtection="1">
      <alignment horizontal="center" vertical="top"/>
    </xf>
    <xf numFmtId="0" fontId="3" fillId="0" borderId="4" xfId="0" applyFont="1" applyFill="1" applyBorder="1" applyAlignment="1" applyProtection="1">
      <alignment horizontal="justify" vertical="top" wrapText="1"/>
      <protection locked="0"/>
    </xf>
    <xf numFmtId="0" fontId="3" fillId="0" borderId="4" xfId="0" applyNumberFormat="1" applyFont="1" applyFill="1" applyBorder="1" applyAlignment="1">
      <alignment horizontal="justify" vertical="top" wrapText="1"/>
    </xf>
    <xf numFmtId="0" fontId="3" fillId="0" borderId="4" xfId="0" applyFont="1" applyBorder="1" applyAlignment="1">
      <alignment horizontal="left" vertical="top" wrapText="1"/>
    </xf>
    <xf numFmtId="0" fontId="3" fillId="0" borderId="4" xfId="0" applyFont="1" applyFill="1" applyBorder="1" applyAlignment="1" applyProtection="1">
      <alignment horizontal="left" vertical="top" wrapText="1"/>
    </xf>
    <xf numFmtId="0" fontId="3" fillId="0" borderId="4" xfId="0" applyFont="1" applyBorder="1" applyAlignment="1">
      <alignment horizontal="center" vertical="top"/>
    </xf>
    <xf numFmtId="0" fontId="4" fillId="0" borderId="1" xfId="0" applyFont="1" applyFill="1" applyBorder="1" applyAlignment="1" applyProtection="1">
      <alignment horizontal="justify" vertical="top" wrapText="1"/>
      <protection locked="0"/>
    </xf>
    <xf numFmtId="0" fontId="2" fillId="0" borderId="1" xfId="0" applyFont="1" applyFill="1" applyBorder="1" applyAlignment="1" applyProtection="1">
      <alignment horizontal="center" vertical="top"/>
    </xf>
    <xf numFmtId="0" fontId="17" fillId="5"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7" borderId="1" xfId="0" applyFont="1" applyFill="1" applyBorder="1" applyAlignment="1" applyProtection="1">
      <alignment horizontal="center" vertical="center"/>
    </xf>
    <xf numFmtId="0" fontId="17" fillId="5" borderId="1" xfId="0" applyFont="1" applyFill="1" applyBorder="1" applyAlignment="1" applyProtection="1">
      <alignment horizontal="center"/>
    </xf>
    <xf numFmtId="0" fontId="17" fillId="7" borderId="1" xfId="0" applyFont="1" applyFill="1" applyBorder="1" applyAlignment="1" applyProtection="1">
      <alignment horizontal="center"/>
    </xf>
    <xf numFmtId="0" fontId="17" fillId="6" borderId="1" xfId="0" applyFont="1" applyFill="1" applyBorder="1" applyAlignment="1" applyProtection="1">
      <alignment horizontal="center"/>
    </xf>
    <xf numFmtId="3" fontId="3" fillId="7" borderId="1" xfId="0" applyNumberFormat="1" applyFont="1" applyFill="1" applyBorder="1" applyAlignment="1" applyProtection="1">
      <alignment horizontal="center" vertical="top"/>
    </xf>
    <xf numFmtId="3" fontId="7" fillId="7" borderId="1" xfId="0" applyNumberFormat="1" applyFont="1" applyFill="1" applyBorder="1" applyAlignment="1" applyProtection="1">
      <alignment horizontal="center" vertical="top"/>
    </xf>
    <xf numFmtId="0" fontId="3" fillId="7" borderId="1" xfId="0" applyFont="1" applyFill="1" applyBorder="1" applyAlignment="1" applyProtection="1">
      <alignment horizontal="center" vertical="top"/>
    </xf>
    <xf numFmtId="0" fontId="3" fillId="7" borderId="1" xfId="0" applyNumberFormat="1" applyFont="1" applyFill="1" applyBorder="1" applyAlignment="1" applyProtection="1">
      <alignment horizontal="center" vertical="top"/>
    </xf>
    <xf numFmtId="0" fontId="10" fillId="7" borderId="1" xfId="0" applyFont="1" applyFill="1" applyBorder="1" applyAlignment="1" applyProtection="1">
      <alignment horizontal="center" vertical="top" wrapText="1"/>
    </xf>
    <xf numFmtId="0" fontId="7" fillId="0" borderId="4" xfId="0" applyFont="1" applyFill="1" applyBorder="1" applyAlignment="1" applyProtection="1">
      <alignment horizontal="justify" vertical="top" wrapText="1"/>
    </xf>
    <xf numFmtId="0" fontId="7" fillId="0" borderId="2" xfId="0" applyFont="1" applyFill="1" applyBorder="1" applyAlignment="1" applyProtection="1">
      <alignment horizontal="justify" vertical="top" wrapText="1"/>
    </xf>
    <xf numFmtId="0" fontId="3" fillId="0" borderId="2" xfId="0" applyFont="1" applyBorder="1" applyAlignment="1">
      <alignment horizontal="left" vertical="top"/>
    </xf>
    <xf numFmtId="0" fontId="3" fillId="0" borderId="4" xfId="0" applyFont="1" applyFill="1" applyBorder="1" applyAlignment="1" applyProtection="1">
      <alignment horizontal="center" vertical="top" wrapText="1"/>
    </xf>
    <xf numFmtId="0" fontId="3" fillId="0" borderId="5" xfId="0" applyFont="1" applyFill="1" applyBorder="1" applyAlignment="1" applyProtection="1">
      <alignment horizontal="justify" vertical="top" wrapText="1"/>
    </xf>
    <xf numFmtId="0" fontId="3" fillId="0" borderId="4" xfId="0" applyFont="1" applyBorder="1" applyAlignment="1">
      <alignment horizontal="justify" vertical="top" wrapText="1"/>
    </xf>
    <xf numFmtId="0" fontId="3" fillId="0" borderId="1" xfId="0" applyFont="1" applyBorder="1"/>
    <xf numFmtId="0" fontId="17" fillId="11" borderId="1" xfId="0" applyFont="1" applyFill="1" applyBorder="1" applyAlignment="1" applyProtection="1">
      <alignment horizontal="center" vertical="center" wrapText="1"/>
    </xf>
    <xf numFmtId="0" fontId="17" fillId="11" borderId="1" xfId="0" applyFont="1" applyFill="1" applyBorder="1" applyAlignment="1" applyProtection="1">
      <alignment horizontal="center"/>
    </xf>
    <xf numFmtId="0" fontId="17" fillId="11" borderId="1" xfId="0" applyFont="1" applyFill="1" applyBorder="1" applyAlignment="1" applyProtection="1">
      <alignment horizontal="center" vertical="center"/>
    </xf>
    <xf numFmtId="9" fontId="17" fillId="2" borderId="0" xfId="2" applyFont="1" applyFill="1" applyAlignment="1" applyProtection="1">
      <alignment horizontal="center"/>
    </xf>
    <xf numFmtId="165" fontId="20" fillId="2" borderId="0" xfId="2" applyNumberFormat="1" applyFont="1" applyFill="1" applyAlignment="1" applyProtection="1">
      <alignment horizontal="center"/>
    </xf>
    <xf numFmtId="0" fontId="27" fillId="2" borderId="0" xfId="0" applyFont="1" applyFill="1" applyAlignment="1" applyProtection="1">
      <alignment horizontal="center" vertical="center"/>
    </xf>
    <xf numFmtId="0" fontId="3" fillId="0" borderId="2" xfId="0" applyFont="1" applyFill="1" applyBorder="1" applyAlignment="1" applyProtection="1">
      <alignment horizontal="justify" vertical="top" wrapText="1"/>
    </xf>
    <xf numFmtId="0" fontId="10" fillId="0" borderId="2" xfId="0" applyFont="1" applyFill="1" applyBorder="1" applyAlignment="1" applyProtection="1">
      <alignment horizontal="justify" vertical="top" wrapText="1"/>
    </xf>
    <xf numFmtId="0" fontId="3" fillId="0" borderId="2" xfId="0" applyNumberFormat="1" applyFont="1" applyFill="1" applyBorder="1" applyAlignment="1">
      <alignment horizontal="justify" vertical="top" wrapText="1"/>
    </xf>
    <xf numFmtId="0" fontId="4" fillId="0" borderId="2" xfId="1" applyFont="1" applyBorder="1" applyAlignment="1" applyProtection="1">
      <alignment horizontal="left" vertical="top" wrapText="1"/>
    </xf>
    <xf numFmtId="0" fontId="3" fillId="0" borderId="2" xfId="0" applyFont="1" applyFill="1" applyBorder="1" applyAlignment="1" applyProtection="1">
      <alignment horizontal="center" vertical="top" wrapText="1"/>
    </xf>
    <xf numFmtId="3" fontId="3" fillId="7" borderId="2" xfId="0" applyNumberFormat="1" applyFont="1" applyFill="1" applyBorder="1" applyAlignment="1" applyProtection="1">
      <alignment horizontal="center" vertical="top"/>
    </xf>
    <xf numFmtId="0" fontId="4" fillId="0" borderId="2" xfId="1" applyFont="1" applyFill="1" applyBorder="1" applyAlignment="1" applyProtection="1">
      <alignment horizontal="left" vertical="top" wrapText="1"/>
    </xf>
    <xf numFmtId="0" fontId="3" fillId="0" borderId="2" xfId="0" applyFont="1" applyBorder="1" applyAlignment="1">
      <alignment horizontal="left" vertical="top" wrapText="1"/>
    </xf>
    <xf numFmtId="0" fontId="3" fillId="0" borderId="4" xfId="0" applyFont="1" applyFill="1" applyBorder="1" applyAlignment="1" applyProtection="1">
      <alignment horizontal="justify" vertical="top" wrapText="1"/>
    </xf>
    <xf numFmtId="3" fontId="3" fillId="7" borderId="4" xfId="0" applyNumberFormat="1" applyFont="1" applyFill="1" applyBorder="1" applyAlignment="1" applyProtection="1">
      <alignment horizontal="center" vertical="top"/>
    </xf>
    <xf numFmtId="0" fontId="3" fillId="0" borderId="4" xfId="0" applyFont="1" applyBorder="1" applyAlignment="1" applyProtection="1">
      <alignment horizontal="left" vertical="top" wrapText="1"/>
    </xf>
    <xf numFmtId="0" fontId="3" fillId="0" borderId="4" xfId="0" applyNumberFormat="1" applyFont="1" applyFill="1" applyBorder="1" applyAlignment="1" applyProtection="1">
      <alignment horizontal="justify" vertical="top" wrapText="1"/>
    </xf>
    <xf numFmtId="3" fontId="3" fillId="11" borderId="1" xfId="0" applyNumberFormat="1" applyFont="1" applyFill="1" applyBorder="1" applyAlignment="1" applyProtection="1">
      <alignment horizontal="center" vertical="top"/>
    </xf>
    <xf numFmtId="3" fontId="3" fillId="11" borderId="4" xfId="0" applyNumberFormat="1" applyFont="1" applyFill="1" applyBorder="1" applyAlignment="1" applyProtection="1">
      <alignment horizontal="center" vertical="top"/>
    </xf>
    <xf numFmtId="1" fontId="3" fillId="11" borderId="1" xfId="0" applyNumberFormat="1" applyFont="1" applyFill="1" applyBorder="1" applyAlignment="1" applyProtection="1">
      <alignment horizontal="center" vertical="top"/>
    </xf>
    <xf numFmtId="164" fontId="3" fillId="11" borderId="1" xfId="0" applyNumberFormat="1" applyFont="1" applyFill="1" applyBorder="1" applyAlignment="1" applyProtection="1">
      <alignment horizontal="center" vertical="top"/>
    </xf>
    <xf numFmtId="0" fontId="3" fillId="0" borderId="2" xfId="0" applyFont="1" applyBorder="1" applyAlignment="1">
      <alignment horizontal="justify" vertical="top"/>
    </xf>
    <xf numFmtId="0" fontId="7" fillId="0" borderId="5" xfId="0" applyFont="1" applyFill="1" applyBorder="1" applyAlignment="1" applyProtection="1">
      <alignment horizontal="justify" vertical="top" wrapText="1"/>
    </xf>
    <xf numFmtId="3" fontId="3" fillId="7" borderId="5" xfId="0" applyNumberFormat="1" applyFont="1" applyFill="1" applyBorder="1" applyAlignment="1" applyProtection="1">
      <alignment horizontal="center" vertical="top"/>
    </xf>
    <xf numFmtId="0" fontId="3" fillId="0" borderId="5" xfId="0" applyFont="1" applyFill="1" applyBorder="1" applyAlignment="1" applyProtection="1">
      <alignment horizontal="justify" vertical="top"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xf>
    <xf numFmtId="0" fontId="3" fillId="0" borderId="7" xfId="0" applyFont="1" applyFill="1" applyBorder="1" applyAlignment="1" applyProtection="1">
      <alignment horizontal="justify" vertical="top" wrapText="1"/>
    </xf>
    <xf numFmtId="0" fontId="3" fillId="0" borderId="4" xfId="0" applyFont="1" applyFill="1" applyBorder="1" applyAlignment="1">
      <alignment horizontal="justify" vertical="top" wrapText="1"/>
    </xf>
    <xf numFmtId="0" fontId="17" fillId="0" borderId="1" xfId="0" applyFont="1" applyFill="1" applyBorder="1" applyAlignment="1" applyProtection="1">
      <alignment horizontal="center"/>
    </xf>
    <xf numFmtId="0" fontId="0" fillId="0" borderId="0" xfId="0" applyFont="1" applyFill="1" applyBorder="1" applyAlignment="1" applyProtection="1">
      <alignment horizontal="center" vertical="center"/>
    </xf>
    <xf numFmtId="0" fontId="4" fillId="0" borderId="1" xfId="0" applyFont="1" applyBorder="1" applyAlignment="1">
      <alignment horizontal="justify" vertical="top" wrapText="1"/>
    </xf>
    <xf numFmtId="0" fontId="3" fillId="0" borderId="2" xfId="0" applyFont="1" applyBorder="1" applyAlignment="1">
      <alignment vertical="top"/>
    </xf>
    <xf numFmtId="14" fontId="3" fillId="2" borderId="1" xfId="0" applyNumberFormat="1" applyFont="1" applyFill="1" applyBorder="1" applyAlignment="1">
      <alignment horizontal="justify" vertical="top" wrapText="1"/>
    </xf>
    <xf numFmtId="0" fontId="3" fillId="0" borderId="4" xfId="0" applyFont="1" applyBorder="1" applyAlignment="1">
      <alignment vertical="top"/>
    </xf>
    <xf numFmtId="0" fontId="39" fillId="0" borderId="0" xfId="0" applyFont="1"/>
    <xf numFmtId="0" fontId="4" fillId="0" borderId="4" xfId="0" applyFont="1" applyFill="1" applyBorder="1" applyAlignment="1" applyProtection="1">
      <alignment horizontal="justify" vertical="top" wrapText="1"/>
    </xf>
    <xf numFmtId="0" fontId="3" fillId="0" borderId="0" xfId="0" applyFont="1" applyBorder="1" applyAlignment="1">
      <alignment horizontal="left" vertical="top" wrapText="1"/>
    </xf>
    <xf numFmtId="0" fontId="1" fillId="0" borderId="2" xfId="0" applyFont="1" applyFill="1" applyBorder="1" applyAlignment="1" applyProtection="1">
      <alignment horizontal="justify" vertical="top" wrapText="1"/>
    </xf>
    <xf numFmtId="0" fontId="1" fillId="0" borderId="4" xfId="0" applyFont="1" applyFill="1" applyBorder="1" applyAlignment="1" applyProtection="1">
      <alignment horizontal="justify" vertical="top" wrapText="1"/>
    </xf>
    <xf numFmtId="14" fontId="3" fillId="0" borderId="0" xfId="0" applyNumberFormat="1" applyFont="1" applyAlignment="1">
      <alignment vertical="top"/>
    </xf>
    <xf numFmtId="2" fontId="3" fillId="0" borderId="0" xfId="0" applyNumberFormat="1" applyFont="1" applyAlignment="1">
      <alignment vertical="top"/>
    </xf>
    <xf numFmtId="0" fontId="1" fillId="0" borderId="1" xfId="0" applyNumberFormat="1" applyFont="1" applyFill="1" applyBorder="1" applyAlignment="1">
      <alignment horizontal="justify" vertical="top" wrapText="1"/>
    </xf>
    <xf numFmtId="0" fontId="1" fillId="0" borderId="1" xfId="0" applyFont="1" applyFill="1" applyBorder="1" applyAlignment="1">
      <alignment horizontal="justify" vertical="top" wrapText="1"/>
    </xf>
    <xf numFmtId="0" fontId="3" fillId="0" borderId="0" xfId="0" applyFont="1" applyFill="1"/>
    <xf numFmtId="0" fontId="2" fillId="2" borderId="0" xfId="0" applyFont="1" applyFill="1" applyBorder="1" applyAlignment="1" applyProtection="1">
      <alignment horizontal="center" vertical="top"/>
      <protection locked="0"/>
    </xf>
    <xf numFmtId="0" fontId="3" fillId="0" borderId="2" xfId="0" applyFont="1" applyBorder="1" applyAlignment="1">
      <alignment horizontal="center" vertical="top"/>
    </xf>
    <xf numFmtId="0" fontId="0" fillId="0" borderId="1" xfId="0" applyFill="1" applyBorder="1" applyAlignment="1">
      <alignment horizontal="center"/>
    </xf>
    <xf numFmtId="0" fontId="0" fillId="0" borderId="1"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Alignment="1">
      <alignment horizontal="left" wrapText="1"/>
    </xf>
    <xf numFmtId="0" fontId="3" fillId="6" borderId="1" xfId="0" applyFont="1" applyFill="1" applyBorder="1" applyAlignment="1">
      <alignment horizontal="center" vertical="top"/>
    </xf>
    <xf numFmtId="0" fontId="3" fillId="0" borderId="0" xfId="0" applyFont="1" applyAlignment="1">
      <alignment wrapText="1"/>
    </xf>
    <xf numFmtId="0" fontId="3" fillId="0" borderId="0" xfId="0" applyFont="1" applyAlignment="1">
      <alignment horizontal="center"/>
    </xf>
    <xf numFmtId="14" fontId="7" fillId="0" borderId="1" xfId="3" applyNumberFormat="1" applyFont="1" applyFill="1" applyBorder="1" applyAlignment="1">
      <alignment horizontal="center" vertical="top"/>
    </xf>
    <xf numFmtId="0" fontId="17" fillId="3" borderId="1"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wrapText="1"/>
    </xf>
    <xf numFmtId="3" fontId="3" fillId="7" borderId="1" xfId="0" applyNumberFormat="1" applyFont="1" applyFill="1" applyBorder="1" applyAlignment="1">
      <alignment horizontal="center" vertical="top"/>
    </xf>
    <xf numFmtId="0" fontId="4" fillId="0" borderId="1" xfId="0" applyFont="1" applyBorder="1" applyAlignment="1">
      <alignment horizontal="left" vertical="top" wrapText="1"/>
    </xf>
    <xf numFmtId="0" fontId="4" fillId="0" borderId="1" xfId="1" applyFont="1" applyBorder="1" applyAlignment="1">
      <alignment horizontal="left" vertical="top" wrapText="1"/>
    </xf>
    <xf numFmtId="3" fontId="3" fillId="11" borderId="1" xfId="0" applyNumberFormat="1" applyFont="1" applyFill="1" applyBorder="1" applyAlignment="1">
      <alignment horizontal="center" vertical="top"/>
    </xf>
    <xf numFmtId="0" fontId="2" fillId="12" borderId="1" xfId="0" applyFont="1" applyFill="1" applyBorder="1" applyAlignment="1">
      <alignment horizontal="center" vertical="center" wrapText="1"/>
    </xf>
    <xf numFmtId="0" fontId="28" fillId="0" borderId="1" xfId="0" applyFont="1" applyFill="1" applyBorder="1" applyAlignment="1" applyProtection="1">
      <alignment horizontal="center"/>
    </xf>
    <xf numFmtId="0" fontId="3" fillId="0" borderId="2" xfId="0" applyFont="1" applyBorder="1" applyAlignment="1">
      <alignment horizontal="left" vertical="top" wrapText="1" shrinkToFit="1"/>
    </xf>
    <xf numFmtId="0" fontId="3" fillId="5" borderId="1" xfId="0" applyFont="1" applyFill="1" applyBorder="1" applyAlignment="1">
      <alignment horizontal="left" vertical="top" wrapText="1"/>
    </xf>
    <xf numFmtId="0" fontId="4" fillId="6" borderId="1" xfId="1" applyFont="1" applyFill="1" applyBorder="1" applyAlignment="1" applyProtection="1">
      <alignment horizontal="left" vertical="top" wrapText="1"/>
    </xf>
    <xf numFmtId="0" fontId="24" fillId="6" borderId="1" xfId="1" applyFont="1" applyFill="1" applyBorder="1" applyAlignment="1" applyProtection="1">
      <alignment horizontal="left" vertical="top" wrapText="1"/>
    </xf>
    <xf numFmtId="0" fontId="4" fillId="13" borderId="1" xfId="1" applyFont="1" applyFill="1" applyBorder="1" applyAlignment="1" applyProtection="1">
      <alignment horizontal="left" vertical="top" wrapText="1"/>
    </xf>
    <xf numFmtId="0" fontId="10" fillId="0" borderId="1" xfId="1" applyFont="1" applyBorder="1" applyAlignment="1" applyProtection="1">
      <alignment horizontal="left" vertical="top" wrapText="1"/>
    </xf>
    <xf numFmtId="0" fontId="3" fillId="0" borderId="1" xfId="0" applyFont="1" applyFill="1" applyBorder="1" applyAlignment="1">
      <alignment vertical="top"/>
    </xf>
    <xf numFmtId="0" fontId="7" fillId="0" borderId="1" xfId="0" applyFont="1" applyFill="1" applyBorder="1" applyAlignment="1">
      <alignment vertical="top"/>
    </xf>
    <xf numFmtId="0" fontId="3" fillId="0" borderId="1" xfId="0" applyFont="1" applyBorder="1" applyAlignment="1">
      <alignment horizontal="center"/>
    </xf>
    <xf numFmtId="0" fontId="3" fillId="0" borderId="1" xfId="0" applyFont="1" applyBorder="1" applyAlignment="1">
      <alignment horizontal="left"/>
    </xf>
    <xf numFmtId="0" fontId="24" fillId="0" borderId="1" xfId="0" applyFont="1" applyBorder="1" applyAlignment="1">
      <alignment horizontal="left" vertical="top" wrapText="1"/>
    </xf>
    <xf numFmtId="14"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wrapText="1"/>
    </xf>
    <xf numFmtId="14" fontId="3" fillId="0" borderId="1" xfId="0" applyNumberFormat="1" applyFont="1" applyFill="1" applyBorder="1" applyAlignment="1" applyProtection="1">
      <alignment horizontal="center" vertical="top"/>
    </xf>
    <xf numFmtId="0" fontId="10" fillId="0" borderId="1" xfId="0" applyFont="1" applyFill="1" applyBorder="1" applyAlignment="1" applyProtection="1">
      <alignment horizontal="center" vertical="top"/>
    </xf>
    <xf numFmtId="0" fontId="3" fillId="0" borderId="1" xfId="0" applyFont="1" applyFill="1" applyBorder="1" applyAlignment="1">
      <alignment horizontal="left" vertical="top" wrapText="1"/>
    </xf>
    <xf numFmtId="0" fontId="1" fillId="0" borderId="1"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top"/>
    </xf>
    <xf numFmtId="0" fontId="7" fillId="0" borderId="1" xfId="0" applyFont="1" applyFill="1" applyBorder="1" applyAlignment="1">
      <alignment horizontal="justify" vertical="top" wrapText="1"/>
    </xf>
    <xf numFmtId="0" fontId="3" fillId="0" borderId="2" xfId="0" applyFont="1" applyFill="1" applyBorder="1" applyAlignment="1" applyProtection="1">
      <alignment horizontal="justify" vertical="top"/>
    </xf>
    <xf numFmtId="0" fontId="3" fillId="0" borderId="5"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3" fillId="0" borderId="2" xfId="0" applyFont="1" applyFill="1" applyBorder="1" applyAlignment="1" applyProtection="1">
      <alignment horizontal="left" vertical="top" wrapText="1"/>
    </xf>
    <xf numFmtId="14" fontId="3" fillId="0" borderId="2" xfId="0" applyNumberFormat="1" applyFont="1" applyFill="1" applyBorder="1" applyAlignment="1" applyProtection="1">
      <alignment horizontal="center" vertical="top" wrapText="1"/>
    </xf>
    <xf numFmtId="0" fontId="10" fillId="0" borderId="2" xfId="0"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wrapText="1"/>
    </xf>
    <xf numFmtId="0" fontId="10" fillId="0" borderId="4" xfId="0" applyFont="1" applyFill="1" applyBorder="1" applyAlignment="1" applyProtection="1">
      <alignment horizontal="justify" vertical="top" wrapText="1"/>
    </xf>
    <xf numFmtId="0" fontId="3" fillId="0" borderId="4" xfId="0" applyFont="1" applyFill="1" applyBorder="1" applyAlignment="1" applyProtection="1">
      <alignment horizontal="justify" vertical="top"/>
    </xf>
    <xf numFmtId="0" fontId="3" fillId="0" borderId="4" xfId="0" applyFont="1" applyFill="1" applyBorder="1" applyAlignment="1" applyProtection="1">
      <alignment horizontal="center" vertical="top"/>
    </xf>
    <xf numFmtId="0" fontId="3" fillId="0" borderId="4" xfId="0" applyFont="1" applyFill="1" applyBorder="1" applyAlignment="1">
      <alignment horizontal="left" vertical="top" wrapText="1"/>
    </xf>
    <xf numFmtId="14" fontId="3" fillId="0" borderId="4" xfId="0" applyNumberFormat="1" applyFont="1" applyFill="1" applyBorder="1" applyAlignment="1">
      <alignment horizontal="center" vertical="top" wrapText="1"/>
    </xf>
    <xf numFmtId="0" fontId="7" fillId="0" borderId="4" xfId="0" applyFont="1" applyFill="1" applyBorder="1" applyAlignment="1" applyProtection="1">
      <alignment horizontal="justify" vertical="top" wrapText="1"/>
      <protection locked="0"/>
    </xf>
    <xf numFmtId="0" fontId="7" fillId="0" borderId="4" xfId="0" applyFont="1" applyFill="1" applyBorder="1" applyAlignment="1" applyProtection="1">
      <alignment horizontal="left" vertical="top" wrapText="1"/>
      <protection locked="0"/>
    </xf>
    <xf numFmtId="0" fontId="3" fillId="0" borderId="4" xfId="0" applyFont="1" applyFill="1" applyBorder="1" applyAlignment="1" applyProtection="1">
      <alignment horizontal="center" vertical="top" wrapText="1"/>
      <protection locked="0"/>
    </xf>
    <xf numFmtId="0" fontId="7"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wrapText="1"/>
      <protection locked="0"/>
    </xf>
    <xf numFmtId="0" fontId="3" fillId="0" borderId="2"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0" fontId="21" fillId="0" borderId="3" xfId="0" applyFont="1" applyFill="1" applyBorder="1" applyAlignment="1">
      <alignment horizontal="center" vertical="top"/>
    </xf>
    <xf numFmtId="14"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xf>
    <xf numFmtId="3"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0" fontId="7" fillId="0" borderId="1" xfId="0" applyFont="1" applyFill="1" applyBorder="1" applyAlignment="1">
      <alignment vertical="top" wrapText="1"/>
    </xf>
    <xf numFmtId="14" fontId="3" fillId="0" borderId="2" xfId="0" applyNumberFormat="1" applyFont="1" applyFill="1" applyBorder="1" applyAlignment="1">
      <alignment horizontal="center" vertical="top"/>
    </xf>
    <xf numFmtId="0" fontId="7" fillId="0" borderId="2" xfId="0" applyFont="1" applyFill="1" applyBorder="1" applyAlignment="1">
      <alignment horizontal="center" vertical="top"/>
    </xf>
    <xf numFmtId="0" fontId="7" fillId="0" borderId="2" xfId="0" applyFont="1" applyFill="1" applyBorder="1" applyAlignment="1">
      <alignment horizontal="left" vertical="top" wrapText="1"/>
    </xf>
    <xf numFmtId="0" fontId="10" fillId="0" borderId="2" xfId="0" applyFont="1" applyFill="1" applyBorder="1" applyAlignment="1">
      <alignment horizontal="left" vertical="top" wrapText="1"/>
    </xf>
    <xf numFmtId="49" fontId="7" fillId="0" borderId="2"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left" vertical="top"/>
    </xf>
    <xf numFmtId="9" fontId="7" fillId="0" borderId="1" xfId="0" applyNumberFormat="1" applyFont="1" applyFill="1" applyBorder="1" applyAlignment="1">
      <alignment horizontal="center" vertical="top"/>
    </xf>
    <xf numFmtId="0" fontId="3" fillId="0" borderId="0" xfId="0" applyFont="1" applyFill="1" applyAlignment="1">
      <alignment horizontal="left"/>
    </xf>
    <xf numFmtId="0" fontId="3" fillId="0" borderId="4" xfId="0" applyFont="1" applyFill="1" applyBorder="1" applyAlignment="1">
      <alignment vertical="top"/>
    </xf>
    <xf numFmtId="14" fontId="3" fillId="0" borderId="4" xfId="0" applyNumberFormat="1" applyFont="1" applyFill="1" applyBorder="1" applyAlignment="1">
      <alignment horizontal="center" vertical="top"/>
    </xf>
    <xf numFmtId="14" fontId="3" fillId="0" borderId="1" xfId="0" applyNumberFormat="1" applyFont="1" applyFill="1" applyBorder="1" applyAlignment="1">
      <alignment vertical="top"/>
    </xf>
    <xf numFmtId="0" fontId="10" fillId="0" borderId="1" xfId="0" applyFont="1" applyFill="1" applyBorder="1" applyAlignment="1">
      <alignment horizontal="justify" vertical="top" wrapText="1"/>
    </xf>
    <xf numFmtId="0" fontId="3" fillId="0" borderId="1" xfId="0" applyFont="1" applyFill="1" applyBorder="1" applyAlignment="1">
      <alignment vertical="top" wrapText="1"/>
    </xf>
    <xf numFmtId="0" fontId="4" fillId="0" borderId="1" xfId="1" applyFont="1" applyFill="1" applyBorder="1" applyAlignment="1">
      <alignment horizontal="left" vertical="top" wrapText="1"/>
    </xf>
    <xf numFmtId="0" fontId="10" fillId="0" borderId="4" xfId="0" applyFont="1" applyFill="1" applyBorder="1" applyAlignment="1">
      <alignment horizontal="justify" vertical="top" wrapText="1"/>
    </xf>
    <xf numFmtId="0" fontId="32" fillId="0" borderId="1" xfId="0" applyFont="1" applyFill="1" applyBorder="1" applyAlignment="1" applyProtection="1">
      <alignment horizontal="justify" vertical="top" wrapText="1"/>
    </xf>
    <xf numFmtId="0" fontId="30" fillId="0" borderId="4" xfId="0" applyFont="1" applyFill="1" applyBorder="1" applyAlignment="1" applyProtection="1">
      <alignment horizontal="justify" vertical="top" wrapText="1"/>
    </xf>
    <xf numFmtId="14" fontId="10" fillId="0" borderId="1" xfId="0" applyNumberFormat="1" applyFont="1" applyFill="1" applyBorder="1" applyAlignment="1">
      <alignment horizontal="justify" vertical="top" wrapText="1"/>
    </xf>
    <xf numFmtId="0" fontId="3" fillId="0" borderId="2" xfId="0" applyFont="1" applyFill="1" applyBorder="1" applyAlignment="1">
      <alignment horizontal="justify" vertical="top" wrapText="1"/>
    </xf>
    <xf numFmtId="0" fontId="3" fillId="0" borderId="2" xfId="0" applyFont="1" applyFill="1" applyBorder="1" applyAlignment="1">
      <alignment vertical="top"/>
    </xf>
    <xf numFmtId="0" fontId="3" fillId="0" borderId="5" xfId="0" applyFont="1" applyFill="1" applyBorder="1" applyAlignment="1">
      <alignment horizontal="justify" vertical="top" wrapText="1"/>
    </xf>
    <xf numFmtId="0" fontId="3" fillId="0" borderId="5" xfId="0" applyFont="1" applyFill="1" applyBorder="1" applyAlignment="1">
      <alignment vertical="top" wrapText="1"/>
    </xf>
    <xf numFmtId="0" fontId="3" fillId="0" borderId="4" xfId="0" applyFont="1" applyFill="1" applyBorder="1" applyAlignment="1">
      <alignment vertical="top" wrapText="1"/>
    </xf>
    <xf numFmtId="0" fontId="3" fillId="0" borderId="1" xfId="0" applyFont="1" applyFill="1" applyBorder="1" applyAlignment="1" applyProtection="1">
      <alignment horizontal="left" vertical="top"/>
    </xf>
    <xf numFmtId="14" fontId="3" fillId="0" borderId="1" xfId="0" applyNumberFormat="1" applyFont="1" applyFill="1" applyBorder="1" applyAlignment="1" applyProtection="1">
      <alignment horizontal="justify" vertical="top" wrapText="1"/>
    </xf>
    <xf numFmtId="14" fontId="3" fillId="0" borderId="1" xfId="0" applyNumberFormat="1" applyFont="1" applyFill="1" applyBorder="1" applyAlignment="1">
      <alignment horizontal="justify" vertical="top" wrapText="1"/>
    </xf>
    <xf numFmtId="0" fontId="1" fillId="0" borderId="2" xfId="0" applyFont="1" applyFill="1" applyBorder="1" applyAlignment="1">
      <alignment horizontal="justify" vertical="top" wrapText="1"/>
    </xf>
    <xf numFmtId="0" fontId="4" fillId="0" borderId="4" xfId="1" applyFont="1" applyFill="1" applyBorder="1" applyAlignment="1" applyProtection="1">
      <alignment horizontal="left" vertical="top" wrapText="1"/>
    </xf>
    <xf numFmtId="0" fontId="10" fillId="0" borderId="6" xfId="0" applyFont="1" applyFill="1" applyBorder="1" applyAlignment="1" applyProtection="1">
      <alignment horizontal="justify" vertical="top" wrapText="1"/>
    </xf>
    <xf numFmtId="0" fontId="1" fillId="0" borderId="4" xfId="0" applyFont="1" applyFill="1" applyBorder="1" applyAlignment="1">
      <alignment horizontal="justify" vertical="top" wrapText="1"/>
    </xf>
    <xf numFmtId="0" fontId="3" fillId="0" borderId="1" xfId="0" applyFont="1" applyFill="1" applyBorder="1" applyAlignment="1">
      <alignment horizontal="justify" vertical="top"/>
    </xf>
    <xf numFmtId="0" fontId="24" fillId="0" borderId="4" xfId="0" applyNumberFormat="1" applyFont="1" applyFill="1" applyBorder="1" applyAlignment="1">
      <alignment horizontal="justify" vertical="top" wrapText="1"/>
    </xf>
    <xf numFmtId="14" fontId="3" fillId="0" borderId="4" xfId="0" applyNumberFormat="1" applyFont="1" applyFill="1" applyBorder="1" applyAlignment="1">
      <alignment horizontal="justify" vertical="top" wrapText="1"/>
    </xf>
    <xf numFmtId="0" fontId="24" fillId="0" borderId="1" xfId="0" applyFont="1" applyFill="1" applyBorder="1" applyAlignment="1" applyProtection="1">
      <alignment horizontal="justify" vertical="top" wrapText="1"/>
    </xf>
    <xf numFmtId="0" fontId="3" fillId="0" borderId="1" xfId="0" applyFont="1" applyFill="1" applyBorder="1" applyAlignment="1">
      <alignment horizontal="left" vertical="top"/>
    </xf>
    <xf numFmtId="0" fontId="3" fillId="0" borderId="2" xfId="0" applyFont="1" applyFill="1" applyBorder="1" applyAlignment="1">
      <alignment horizontal="left" vertical="top"/>
    </xf>
    <xf numFmtId="0" fontId="2" fillId="0" borderId="1" xfId="0" applyFont="1" applyFill="1" applyBorder="1" applyAlignment="1" applyProtection="1">
      <alignment horizontal="justify" vertical="top" wrapText="1"/>
    </xf>
    <xf numFmtId="0" fontId="35" fillId="0" borderId="1" xfId="0" applyFont="1" applyFill="1" applyBorder="1" applyAlignment="1" applyProtection="1">
      <alignment horizontal="justify" vertical="top" wrapText="1"/>
    </xf>
    <xf numFmtId="0" fontId="3" fillId="0" borderId="1" xfId="0" applyFont="1" applyFill="1" applyBorder="1"/>
    <xf numFmtId="14" fontId="1" fillId="0" borderId="1" xfId="0" applyNumberFormat="1" applyFont="1" applyFill="1" applyBorder="1" applyAlignment="1">
      <alignment horizontal="justify" vertical="top" wrapText="1"/>
    </xf>
    <xf numFmtId="0" fontId="3" fillId="0" borderId="3" xfId="0" applyFont="1" applyFill="1" applyBorder="1" applyAlignment="1">
      <alignment vertical="top"/>
    </xf>
    <xf numFmtId="0" fontId="3" fillId="0" borderId="4" xfId="0" applyFont="1" applyFill="1" applyBorder="1"/>
    <xf numFmtId="0" fontId="3" fillId="0" borderId="2" xfId="0" applyFont="1" applyFill="1" applyBorder="1" applyAlignment="1">
      <alignment vertical="top" wrapText="1"/>
    </xf>
    <xf numFmtId="0" fontId="3" fillId="0" borderId="0" xfId="0" applyFont="1" applyFill="1" applyAlignment="1">
      <alignment wrapText="1"/>
    </xf>
    <xf numFmtId="0" fontId="3" fillId="0" borderId="0" xfId="0" applyFont="1" applyFill="1" applyAlignment="1">
      <alignment horizontal="center"/>
    </xf>
    <xf numFmtId="14" fontId="4" fillId="0" borderId="1" xfId="0" applyNumberFormat="1" applyFont="1" applyFill="1" applyBorder="1" applyAlignment="1" applyProtection="1">
      <alignment horizontal="center" vertical="top" wrapText="1"/>
    </xf>
    <xf numFmtId="14" fontId="4" fillId="0" borderId="1" xfId="0" applyNumberFormat="1" applyFont="1" applyFill="1" applyBorder="1" applyAlignment="1" applyProtection="1">
      <alignment horizontal="center" vertical="top"/>
    </xf>
    <xf numFmtId="14" fontId="10" fillId="0" borderId="1" xfId="0" applyNumberFormat="1" applyFont="1" applyFill="1" applyBorder="1" applyAlignment="1" applyProtection="1">
      <alignment horizontal="center" vertical="top"/>
    </xf>
    <xf numFmtId="14" fontId="3" fillId="0" borderId="5" xfId="0" applyNumberFormat="1" applyFont="1" applyFill="1" applyBorder="1" applyAlignment="1" applyProtection="1">
      <alignment horizontal="center" vertical="top" wrapText="1"/>
    </xf>
    <xf numFmtId="14" fontId="3" fillId="0" borderId="4" xfId="0" applyNumberFormat="1"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protection locked="0"/>
    </xf>
    <xf numFmtId="14" fontId="3" fillId="0" borderId="1" xfId="0" applyNumberFormat="1" applyFont="1" applyFill="1" applyBorder="1" applyAlignment="1" applyProtection="1">
      <alignment horizontal="center" vertical="top"/>
      <protection locked="0"/>
    </xf>
    <xf numFmtId="14" fontId="7" fillId="0" borderId="1" xfId="0" applyNumberFormat="1" applyFont="1" applyFill="1" applyBorder="1" applyAlignment="1" applyProtection="1">
      <alignment horizontal="center" vertical="top"/>
      <protection locked="0"/>
    </xf>
    <xf numFmtId="0" fontId="45" fillId="0" borderId="0" xfId="0" applyFont="1"/>
    <xf numFmtId="0" fontId="46" fillId="3" borderId="1" xfId="0" applyFont="1" applyFill="1" applyBorder="1" applyAlignment="1" applyProtection="1">
      <alignment vertical="center"/>
    </xf>
    <xf numFmtId="0" fontId="46" fillId="3" borderId="1" xfId="0" applyFont="1" applyFill="1" applyBorder="1" applyAlignment="1" applyProtection="1">
      <alignment horizontal="center" vertical="center" wrapText="1"/>
    </xf>
    <xf numFmtId="0" fontId="46" fillId="7"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11" borderId="1" xfId="0" applyFont="1" applyFill="1" applyBorder="1" applyAlignment="1" applyProtection="1">
      <alignment horizontal="center" vertical="center" wrapText="1"/>
    </xf>
    <xf numFmtId="0" fontId="45" fillId="0" borderId="1" xfId="0" applyFont="1" applyFill="1" applyBorder="1" applyProtection="1"/>
    <xf numFmtId="0" fontId="47" fillId="0" borderId="1" xfId="0" applyFont="1" applyFill="1" applyBorder="1" applyAlignment="1" applyProtection="1">
      <alignment horizontal="center"/>
    </xf>
    <xf numFmtId="0" fontId="48" fillId="0" borderId="1" xfId="0" applyFont="1" applyFill="1" applyBorder="1" applyAlignment="1" applyProtection="1">
      <alignment horizontal="center"/>
    </xf>
    <xf numFmtId="0" fontId="45" fillId="0" borderId="1" xfId="0" applyFont="1" applyFill="1" applyBorder="1" applyAlignment="1" applyProtection="1">
      <alignment horizontal="center"/>
    </xf>
    <xf numFmtId="0" fontId="45" fillId="0" borderId="1" xfId="0" applyFont="1" applyFill="1" applyBorder="1" applyAlignment="1" applyProtection="1">
      <alignment horizontal="center" vertical="center"/>
    </xf>
    <xf numFmtId="0" fontId="46" fillId="3" borderId="1" xfId="0" applyFont="1" applyFill="1" applyBorder="1" applyAlignment="1" applyProtection="1">
      <alignment horizontal="center"/>
    </xf>
    <xf numFmtId="0" fontId="46" fillId="7" borderId="1" xfId="0" applyFont="1" applyFill="1" applyBorder="1" applyAlignment="1" applyProtection="1">
      <alignment horizontal="center"/>
    </xf>
    <xf numFmtId="0" fontId="46" fillId="6" borderId="1" xfId="0" applyFont="1" applyFill="1" applyBorder="1" applyAlignment="1" applyProtection="1">
      <alignment horizontal="center"/>
    </xf>
    <xf numFmtId="0" fontId="46" fillId="5" borderId="1" xfId="0" applyFont="1" applyFill="1" applyBorder="1" applyAlignment="1" applyProtection="1">
      <alignment horizontal="center"/>
    </xf>
    <xf numFmtId="0" fontId="46" fillId="11" borderId="1"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 xfId="0" applyFont="1" applyBorder="1" applyAlignment="1">
      <alignment horizontal="center"/>
    </xf>
    <xf numFmtId="0" fontId="49" fillId="0" borderId="0" xfId="0" applyFont="1"/>
    <xf numFmtId="0" fontId="39" fillId="0" borderId="0" xfId="0" applyFont="1" applyAlignment="1">
      <alignment wrapText="1"/>
    </xf>
    <xf numFmtId="0" fontId="43" fillId="6" borderId="1" xfId="0" applyFont="1" applyFill="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Fill="1" applyBorder="1" applyAlignment="1">
      <alignment horizontal="center" vertical="center" wrapText="1"/>
    </xf>
    <xf numFmtId="0" fontId="44" fillId="0" borderId="1" xfId="0" applyFont="1" applyBorder="1" applyAlignment="1">
      <alignment horizontal="center" vertical="center"/>
    </xf>
    <xf numFmtId="9" fontId="43" fillId="0" borderId="1" xfId="0" applyNumberFormat="1" applyFont="1" applyBorder="1" applyAlignment="1">
      <alignment horizontal="center" vertical="center"/>
    </xf>
    <xf numFmtId="0" fontId="44" fillId="0" borderId="1" xfId="0" applyFont="1" applyFill="1" applyBorder="1" applyAlignment="1">
      <alignment horizontal="justify" vertical="center"/>
    </xf>
    <xf numFmtId="0" fontId="43" fillId="6" borderId="1" xfId="0" applyFont="1" applyFill="1" applyBorder="1" applyAlignment="1">
      <alignment horizontal="center" vertical="center"/>
    </xf>
    <xf numFmtId="0" fontId="40" fillId="6" borderId="1" xfId="0" applyFont="1" applyFill="1" applyBorder="1" applyAlignment="1">
      <alignment horizontal="center" vertical="center"/>
    </xf>
    <xf numFmtId="9" fontId="43" fillId="6"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top" wrapText="1"/>
    </xf>
    <xf numFmtId="0" fontId="4" fillId="0" borderId="1" xfId="0" applyFont="1" applyFill="1" applyBorder="1" applyAlignment="1">
      <alignment horizontal="left" vertical="top" wrapText="1"/>
    </xf>
    <xf numFmtId="14" fontId="5" fillId="0" borderId="1" xfId="0" applyNumberFormat="1" applyFont="1" applyFill="1" applyBorder="1" applyAlignment="1">
      <alignment horizontal="justify" vertical="top" wrapText="1"/>
    </xf>
    <xf numFmtId="0" fontId="2" fillId="0" borderId="1" xfId="0"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3" fillId="0"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14" fontId="7" fillId="0" borderId="1" xfId="0" applyNumberFormat="1" applyFont="1" applyFill="1" applyBorder="1" applyAlignment="1">
      <alignment horizontal="left" vertical="top" wrapText="1"/>
    </xf>
    <xf numFmtId="0" fontId="1" fillId="6" borderId="1" xfId="0" applyFont="1" applyFill="1" applyBorder="1" applyAlignment="1">
      <alignment horizontal="center" vertical="center" wrapText="1"/>
    </xf>
    <xf numFmtId="0" fontId="7" fillId="0" borderId="1" xfId="0" applyFont="1" applyBorder="1" applyAlignment="1" applyProtection="1">
      <alignment horizontal="justify" vertical="top"/>
      <protection locked="0"/>
    </xf>
    <xf numFmtId="0" fontId="3" fillId="4" borderId="1" xfId="0" applyFont="1" applyFill="1" applyBorder="1" applyAlignment="1" applyProtection="1">
      <alignment horizontal="justify" vertical="top" wrapText="1"/>
      <protection locked="0"/>
    </xf>
    <xf numFmtId="0" fontId="7" fillId="0" borderId="1"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21" fillId="0" borderId="1" xfId="0" applyFont="1" applyFill="1" applyBorder="1" applyAlignment="1">
      <alignment horizontal="justify" vertical="top" wrapText="1"/>
    </xf>
    <xf numFmtId="0" fontId="3" fillId="5" borderId="1" xfId="0" applyFont="1" applyFill="1" applyBorder="1" applyAlignment="1">
      <alignment vertical="top" wrapText="1"/>
    </xf>
    <xf numFmtId="0" fontId="7" fillId="0" borderId="1" xfId="0" applyFont="1" applyFill="1" applyBorder="1" applyAlignment="1" applyProtection="1">
      <alignment vertical="top" wrapText="1"/>
      <protection locked="0"/>
    </xf>
    <xf numFmtId="0" fontId="3" fillId="2" borderId="1" xfId="0" applyFont="1" applyFill="1" applyBorder="1" applyAlignment="1">
      <alignment vertical="top" wrapText="1"/>
    </xf>
    <xf numFmtId="0" fontId="3" fillId="0" borderId="2" xfId="0" applyFont="1" applyFill="1" applyBorder="1" applyAlignment="1">
      <alignment horizontal="center" vertical="top" wrapText="1"/>
    </xf>
    <xf numFmtId="0" fontId="1" fillId="4" borderId="1" xfId="0" applyFont="1" applyFill="1" applyBorder="1" applyAlignment="1" applyProtection="1">
      <alignment vertical="top" wrapText="1"/>
      <protection locked="0"/>
    </xf>
    <xf numFmtId="1" fontId="3" fillId="0" borderId="1" xfId="0" applyNumberFormat="1" applyFont="1" applyFill="1" applyBorder="1" applyAlignment="1">
      <alignment horizontal="center" vertical="top" wrapText="1"/>
    </xf>
    <xf numFmtId="9" fontId="7" fillId="0" borderId="1" xfId="0" applyNumberFormat="1" applyFont="1" applyFill="1" applyBorder="1" applyAlignment="1" applyProtection="1">
      <alignment horizontal="center" vertical="top"/>
      <protection locked="0"/>
    </xf>
    <xf numFmtId="0" fontId="3" fillId="7" borderId="1" xfId="0" applyFont="1" applyFill="1" applyBorder="1" applyAlignment="1">
      <alignment horizontal="center" vertical="top"/>
    </xf>
    <xf numFmtId="9" fontId="7" fillId="0" borderId="1" xfId="2" applyFont="1" applyFill="1" applyBorder="1" applyAlignment="1" applyProtection="1">
      <alignment horizontal="center" vertical="top"/>
      <protection locked="0"/>
    </xf>
    <xf numFmtId="9" fontId="3" fillId="0" borderId="1" xfId="0" applyNumberFormat="1" applyFont="1" applyFill="1" applyBorder="1" applyAlignment="1">
      <alignment horizontal="center" vertical="top" wrapText="1"/>
    </xf>
    <xf numFmtId="0" fontId="3" fillId="11" borderId="1" xfId="0" applyFont="1" applyFill="1" applyBorder="1" applyAlignment="1">
      <alignment horizontal="center" vertical="top"/>
    </xf>
    <xf numFmtId="14" fontId="7" fillId="0" borderId="1" xfId="0" applyNumberFormat="1" applyFont="1" applyFill="1" applyBorder="1" applyAlignment="1" applyProtection="1">
      <alignment horizontal="center" vertical="top" wrapText="1"/>
      <protection locked="0"/>
    </xf>
    <xf numFmtId="0" fontId="7" fillId="0" borderId="1" xfId="0" applyFont="1" applyBorder="1" applyAlignment="1" applyProtection="1">
      <alignment horizontal="left" vertical="top" wrapText="1"/>
      <protection locked="0"/>
    </xf>
    <xf numFmtId="9" fontId="7" fillId="0" borderId="1" xfId="0" applyNumberFormat="1" applyFont="1" applyFill="1" applyBorder="1" applyAlignment="1" applyProtection="1">
      <alignment horizontal="center" vertical="top" wrapText="1"/>
      <protection locked="0"/>
    </xf>
    <xf numFmtId="9" fontId="3" fillId="7" borderId="1" xfId="0" applyNumberFormat="1" applyFont="1" applyFill="1" applyBorder="1" applyAlignment="1">
      <alignment horizontal="center" vertical="top"/>
    </xf>
    <xf numFmtId="3" fontId="7" fillId="11" borderId="1" xfId="0" applyNumberFormat="1" applyFont="1" applyFill="1" applyBorder="1" applyAlignment="1" applyProtection="1">
      <alignment horizontal="center" vertical="top"/>
    </xf>
    <xf numFmtId="1" fontId="7" fillId="6" borderId="2" xfId="0" applyNumberFormat="1" applyFont="1" applyFill="1" applyBorder="1" applyAlignment="1">
      <alignment horizontal="center" vertical="top"/>
    </xf>
    <xf numFmtId="1" fontId="7" fillId="6" borderId="1" xfId="0" applyNumberFormat="1" applyFont="1" applyFill="1" applyBorder="1" applyAlignment="1">
      <alignment horizontal="center" vertical="top"/>
    </xf>
    <xf numFmtId="0" fontId="4" fillId="5" borderId="1" xfId="1" applyFont="1" applyFill="1" applyBorder="1" applyAlignment="1" applyProtection="1">
      <alignment horizontal="left" vertical="top" wrapText="1"/>
    </xf>
    <xf numFmtId="0" fontId="3" fillId="0" borderId="2" xfId="0" applyFont="1" applyBorder="1" applyAlignment="1">
      <alignment horizontal="justify" vertical="top" wrapText="1"/>
    </xf>
    <xf numFmtId="0" fontId="7" fillId="0" borderId="1" xfId="0" applyFont="1" applyBorder="1" applyAlignment="1">
      <alignment horizontal="center" vertical="top"/>
    </xf>
    <xf numFmtId="0" fontId="7" fillId="2" borderId="1" xfId="0" applyFont="1" applyFill="1" applyBorder="1" applyAlignment="1">
      <alignment horizontal="justify" vertical="top" wrapText="1"/>
    </xf>
    <xf numFmtId="0" fontId="7" fillId="2" borderId="1" xfId="0" applyFont="1" applyFill="1" applyBorder="1" applyAlignment="1">
      <alignment horizontal="center" vertical="top" wrapText="1"/>
    </xf>
    <xf numFmtId="0" fontId="7" fillId="2" borderId="1" xfId="0" applyFont="1" applyFill="1" applyBorder="1" applyAlignment="1" applyProtection="1">
      <alignment horizontal="justify" vertical="top" wrapText="1"/>
      <protection locked="0"/>
    </xf>
    <xf numFmtId="0" fontId="7"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center" vertical="top" wrapText="1"/>
      <protection locked="0"/>
    </xf>
    <xf numFmtId="14" fontId="7" fillId="2" borderId="1" xfId="0" applyNumberFormat="1" applyFont="1" applyFill="1" applyBorder="1" applyAlignment="1" applyProtection="1">
      <alignment horizontal="center" vertical="top"/>
      <protection locked="0"/>
    </xf>
    <xf numFmtId="9" fontId="7"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lignment horizontal="center" vertical="top"/>
    </xf>
    <xf numFmtId="0" fontId="2" fillId="0" borderId="1" xfId="0" applyFont="1" applyBorder="1" applyAlignment="1">
      <alignment horizontal="justify" vertical="top" wrapText="1"/>
    </xf>
    <xf numFmtId="0" fontId="4" fillId="2" borderId="1" xfId="0" applyFont="1" applyFill="1" applyBorder="1" applyAlignment="1">
      <alignment horizontal="justify" vertical="top" wrapText="1"/>
    </xf>
    <xf numFmtId="0" fontId="7" fillId="0" borderId="1" xfId="1" applyFont="1" applyBorder="1" applyAlignment="1">
      <alignment horizontal="left" vertical="top" wrapText="1"/>
    </xf>
    <xf numFmtId="0" fontId="7" fillId="0" borderId="1" xfId="1" applyFont="1" applyFill="1" applyBorder="1" applyAlignment="1">
      <alignment horizontal="left" vertical="top" wrapText="1"/>
    </xf>
    <xf numFmtId="0" fontId="10" fillId="0" borderId="2" xfId="0" applyFont="1" applyBorder="1" applyAlignment="1">
      <alignment horizontal="justify" vertical="top" wrapText="1"/>
    </xf>
    <xf numFmtId="1" fontId="7" fillId="6" borderId="4" xfId="0" applyNumberFormat="1" applyFont="1" applyFill="1" applyBorder="1" applyAlignment="1">
      <alignment horizontal="center" vertical="top"/>
    </xf>
    <xf numFmtId="0" fontId="7" fillId="0" borderId="1" xfId="3" applyNumberFormat="1" applyFont="1" applyFill="1" applyBorder="1" applyAlignment="1">
      <alignment horizontal="left" vertical="top" wrapText="1"/>
    </xf>
    <xf numFmtId="0" fontId="24" fillId="0" borderId="1" xfId="3" applyNumberFormat="1" applyFont="1" applyFill="1" applyBorder="1" applyAlignment="1">
      <alignment horizontal="left" vertical="top" wrapText="1"/>
    </xf>
    <xf numFmtId="14" fontId="3" fillId="0" borderId="1" xfId="0" applyNumberFormat="1" applyFont="1" applyBorder="1" applyAlignment="1">
      <alignment horizontal="justify" vertical="top" wrapText="1"/>
    </xf>
    <xf numFmtId="3" fontId="3" fillId="11" borderId="2" xfId="0" applyNumberFormat="1" applyFont="1" applyFill="1" applyBorder="1" applyAlignment="1" applyProtection="1">
      <alignment horizontal="center" vertical="top"/>
    </xf>
    <xf numFmtId="0" fontId="4" fillId="0" borderId="4" xfId="1" applyFont="1" applyBorder="1" applyAlignment="1" applyProtection="1">
      <alignment horizontal="left" vertical="top" wrapText="1"/>
    </xf>
    <xf numFmtId="0" fontId="10" fillId="0" borderId="1" xfId="0" applyFont="1" applyFill="1" applyBorder="1" applyAlignment="1" applyProtection="1">
      <alignment horizontal="left" vertical="top" wrapText="1"/>
    </xf>
    <xf numFmtId="0" fontId="1" fillId="0" borderId="1" xfId="0" applyFont="1" applyBorder="1" applyAlignment="1">
      <alignment horizontal="justify" vertical="top" wrapText="1"/>
    </xf>
    <xf numFmtId="14" fontId="7" fillId="0" borderId="2" xfId="0" applyNumberFormat="1" applyFont="1" applyFill="1" applyBorder="1" applyAlignment="1">
      <alignment horizontal="left" vertical="top" wrapText="1"/>
    </xf>
    <xf numFmtId="0" fontId="3" fillId="0" borderId="1" xfId="0" applyFont="1" applyFill="1" applyBorder="1" applyAlignment="1">
      <alignment horizontal="left"/>
    </xf>
    <xf numFmtId="0" fontId="3" fillId="0" borderId="4" xfId="0" applyFont="1" applyBorder="1"/>
    <xf numFmtId="0" fontId="3" fillId="0" borderId="4" xfId="0" applyFont="1" applyBorder="1" applyAlignment="1">
      <alignment vertical="top" wrapText="1"/>
    </xf>
    <xf numFmtId="0" fontId="3" fillId="0" borderId="4" xfId="0" applyFont="1" applyBorder="1" applyAlignment="1">
      <alignment horizontal="center"/>
    </xf>
    <xf numFmtId="0" fontId="2" fillId="2" borderId="1" xfId="0" applyFont="1" applyFill="1" applyBorder="1" applyAlignment="1" applyProtection="1">
      <alignment horizontal="center" vertical="top"/>
      <protection locked="0"/>
    </xf>
    <xf numFmtId="0" fontId="3" fillId="0" borderId="0" xfId="0" applyFont="1" applyBorder="1" applyAlignment="1">
      <alignment horizontal="left"/>
    </xf>
    <xf numFmtId="0" fontId="3" fillId="0" borderId="0" xfId="0" applyFont="1" applyFill="1" applyBorder="1"/>
    <xf numFmtId="0" fontId="3" fillId="0" borderId="0" xfId="0" applyFont="1" applyFill="1" applyBorder="1" applyAlignment="1">
      <alignment vertical="top"/>
    </xf>
    <xf numFmtId="0" fontId="3" fillId="0" borderId="0"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3" fillId="0" borderId="0" xfId="0" applyFont="1" applyBorder="1" applyAlignment="1">
      <alignment horizontal="justify" vertical="top" wrapText="1"/>
    </xf>
    <xf numFmtId="0" fontId="3" fillId="0" borderId="0" xfId="0" applyFont="1" applyBorder="1" applyAlignment="1">
      <alignment vertical="top"/>
    </xf>
    <xf numFmtId="0" fontId="3" fillId="0" borderId="0" xfId="0" applyFont="1" applyFill="1" applyBorder="1" applyAlignment="1">
      <alignment horizontal="left"/>
    </xf>
    <xf numFmtId="0" fontId="3" fillId="0" borderId="0" xfId="0" applyFont="1" applyBorder="1"/>
    <xf numFmtId="0" fontId="7" fillId="0" borderId="4" xfId="1" applyFont="1" applyBorder="1" applyAlignment="1">
      <alignment horizontal="left" vertical="top" wrapText="1"/>
    </xf>
    <xf numFmtId="0" fontId="2" fillId="0" borderId="0" xfId="0" applyFont="1" applyFill="1" applyBorder="1" applyAlignment="1" applyProtection="1">
      <alignment horizontal="center" vertical="top"/>
      <protection locked="0"/>
    </xf>
    <xf numFmtId="0" fontId="38" fillId="0" borderId="1" xfId="0" applyFont="1" applyFill="1" applyBorder="1" applyAlignment="1" applyProtection="1">
      <alignment horizontal="center"/>
    </xf>
    <xf numFmtId="0" fontId="3" fillId="0" borderId="0" xfId="0" applyFont="1" applyAlignment="1">
      <alignment horizontal="justify" vertical="top" wrapText="1"/>
    </xf>
    <xf numFmtId="0" fontId="3" fillId="0" borderId="2" xfId="0" applyFont="1" applyBorder="1" applyAlignment="1">
      <alignment vertical="top" wrapText="1"/>
    </xf>
    <xf numFmtId="14" fontId="3" fillId="0" borderId="2" xfId="0" applyNumberFormat="1" applyFont="1" applyBorder="1" applyAlignment="1">
      <alignment horizontal="center" vertical="top"/>
    </xf>
    <xf numFmtId="0" fontId="10" fillId="0" borderId="12" xfId="0" applyFont="1" applyBorder="1" applyAlignment="1">
      <alignment horizontal="justify" vertical="top" wrapText="1"/>
    </xf>
    <xf numFmtId="0" fontId="3" fillId="2" borderId="2" xfId="0" applyFont="1" applyFill="1" applyBorder="1" applyAlignment="1">
      <alignment horizontal="left" vertical="top" wrapText="1"/>
    </xf>
    <xf numFmtId="9" fontId="3" fillId="7" borderId="1" xfId="0" applyNumberFormat="1"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0" fontId="3" fillId="7" borderId="2" xfId="0" applyFont="1" applyFill="1" applyBorder="1" applyAlignment="1">
      <alignment horizontal="center" vertical="top"/>
    </xf>
    <xf numFmtId="9" fontId="3" fillId="7" borderId="2" xfId="0" applyNumberFormat="1" applyFont="1" applyFill="1" applyBorder="1" applyAlignment="1">
      <alignment horizontal="center" vertical="top"/>
    </xf>
    <xf numFmtId="0" fontId="10" fillId="0" borderId="1" xfId="0" applyFont="1" applyBorder="1" applyAlignment="1">
      <alignment vertical="top" wrapText="1"/>
    </xf>
    <xf numFmtId="0" fontId="9" fillId="0" borderId="4" xfId="0" applyFont="1" applyFill="1" applyBorder="1" applyAlignment="1" applyProtection="1">
      <alignment horizontal="justify" vertical="top" wrapText="1"/>
    </xf>
    <xf numFmtId="0" fontId="2" fillId="0" borderId="4" xfId="0" applyFont="1" applyFill="1" applyBorder="1" applyAlignment="1" applyProtection="1">
      <alignment horizontal="center" vertical="top"/>
      <protection locked="0"/>
    </xf>
    <xf numFmtId="0" fontId="7" fillId="0" borderId="4" xfId="0" applyFont="1" applyFill="1" applyBorder="1" applyAlignment="1" applyProtection="1">
      <alignment horizontal="center" vertical="top"/>
      <protection locked="0"/>
    </xf>
    <xf numFmtId="0" fontId="7" fillId="0" borderId="4" xfId="0" applyFont="1" applyFill="1" applyBorder="1" applyAlignment="1">
      <alignment horizontal="justify" vertical="top" wrapText="1"/>
    </xf>
    <xf numFmtId="0" fontId="2" fillId="0" borderId="4" xfId="0" applyFont="1" applyFill="1" applyBorder="1" applyAlignment="1">
      <alignment horizontal="center" vertical="top"/>
    </xf>
    <xf numFmtId="0" fontId="7" fillId="0" borderId="4" xfId="0" applyFont="1" applyFill="1" applyBorder="1" applyAlignment="1">
      <alignment horizontal="left" vertical="top" wrapText="1"/>
    </xf>
    <xf numFmtId="14" fontId="7" fillId="0" borderId="4" xfId="0" applyNumberFormat="1" applyFont="1" applyFill="1" applyBorder="1" applyAlignment="1">
      <alignment horizontal="left" vertical="top" wrapText="1"/>
    </xf>
    <xf numFmtId="1" fontId="7" fillId="0" borderId="4" xfId="0" applyNumberFormat="1" applyFont="1" applyFill="1" applyBorder="1" applyAlignment="1">
      <alignment horizontal="center" vertical="top" wrapText="1"/>
    </xf>
    <xf numFmtId="0" fontId="7" fillId="0" borderId="4" xfId="0" applyFont="1" applyFill="1" applyBorder="1" applyAlignment="1">
      <alignment horizontal="center" vertical="top"/>
    </xf>
    <xf numFmtId="14" fontId="7" fillId="0" borderId="4" xfId="0" applyNumberFormat="1" applyFont="1" applyFill="1" applyBorder="1" applyAlignment="1">
      <alignment horizontal="left" vertical="top"/>
    </xf>
    <xf numFmtId="0" fontId="21" fillId="0" borderId="14" xfId="0" applyFont="1" applyBorder="1" applyAlignment="1">
      <alignment horizontal="justify" vertical="top" wrapText="1"/>
    </xf>
    <xf numFmtId="0" fontId="3" fillId="0" borderId="5" xfId="0" applyFont="1" applyBorder="1" applyAlignment="1">
      <alignment vertical="top" wrapText="1"/>
    </xf>
    <xf numFmtId="1" fontId="7" fillId="0" borderId="4" xfId="0" applyNumberFormat="1" applyFont="1" applyFill="1" applyBorder="1" applyAlignment="1">
      <alignment horizontal="center" vertical="top"/>
    </xf>
    <xf numFmtId="0" fontId="2" fillId="2" borderId="13" xfId="0" applyFont="1" applyFill="1" applyBorder="1" applyAlignment="1" applyProtection="1">
      <alignment horizontal="center" vertical="top"/>
      <protection locked="0"/>
    </xf>
    <xf numFmtId="0" fontId="3" fillId="0" borderId="4"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2" xfId="0" applyFont="1" applyFill="1" applyBorder="1" applyAlignment="1" applyProtection="1">
      <alignment horizontal="left" vertical="top"/>
    </xf>
    <xf numFmtId="0" fontId="3" fillId="0" borderId="5" xfId="0" applyFont="1" applyFill="1" applyBorder="1" applyAlignment="1" applyProtection="1">
      <alignment horizontal="left" vertical="top" wrapText="1"/>
    </xf>
    <xf numFmtId="0" fontId="44" fillId="0" borderId="3" xfId="0" applyFont="1" applyFill="1" applyBorder="1" applyAlignment="1">
      <alignment horizontal="center" vertical="center" wrapText="1"/>
    </xf>
    <xf numFmtId="0" fontId="40" fillId="6" borderId="4" xfId="0" applyFont="1" applyFill="1" applyBorder="1" applyAlignment="1">
      <alignment horizontal="center" vertical="center"/>
    </xf>
    <xf numFmtId="9" fontId="43" fillId="6" borderId="4" xfId="0" applyNumberFormat="1" applyFont="1" applyFill="1" applyBorder="1" applyAlignment="1">
      <alignment horizontal="center" vertical="center"/>
    </xf>
    <xf numFmtId="0" fontId="44" fillId="0" borderId="1" xfId="0" applyFont="1" applyBorder="1" applyAlignment="1">
      <alignment horizontal="center" vertical="center" wrapText="1"/>
    </xf>
    <xf numFmtId="0" fontId="43" fillId="6" borderId="4" xfId="0" applyFont="1" applyFill="1" applyBorder="1" applyAlignment="1">
      <alignment horizontal="center" vertical="center" wrapText="1"/>
    </xf>
    <xf numFmtId="0" fontId="43" fillId="6" borderId="15"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0" borderId="1" xfId="0" applyFont="1" applyBorder="1" applyAlignment="1">
      <alignment horizontal="center" vertical="center"/>
    </xf>
    <xf numFmtId="0" fontId="7" fillId="0" borderId="0" xfId="0" applyFont="1" applyAlignment="1">
      <alignment horizontal="center"/>
    </xf>
    <xf numFmtId="14" fontId="7" fillId="0" borderId="1" xfId="0" applyNumberFormat="1" applyFont="1" applyBorder="1" applyAlignment="1">
      <alignment horizontal="left" vertical="top" wrapText="1"/>
    </xf>
    <xf numFmtId="0" fontId="7" fillId="0" borderId="1" xfId="0" applyFont="1" applyBorder="1" applyAlignment="1">
      <alignment vertical="top"/>
    </xf>
    <xf numFmtId="0" fontId="3" fillId="0" borderId="0" xfId="0" applyFont="1" applyAlignment="1">
      <alignment vertical="center"/>
    </xf>
    <xf numFmtId="0" fontId="7" fillId="0" borderId="0" xfId="0" applyFont="1" applyAlignment="1">
      <alignment vertical="top"/>
    </xf>
    <xf numFmtId="0" fontId="17" fillId="0" borderId="1" xfId="0" applyFont="1" applyFill="1" applyBorder="1" applyAlignment="1">
      <alignment horizontal="center" vertical="center"/>
    </xf>
    <xf numFmtId="14" fontId="7" fillId="2" borderId="1" xfId="0" applyNumberFormat="1" applyFont="1" applyFill="1" applyBorder="1" applyAlignment="1">
      <alignment horizontal="justify" vertical="top" wrapText="1"/>
    </xf>
    <xf numFmtId="14" fontId="7" fillId="0" borderId="1" xfId="0" applyNumberFormat="1" applyFont="1" applyBorder="1" applyAlignment="1">
      <alignment horizontal="center" vertical="top"/>
    </xf>
    <xf numFmtId="49" fontId="2" fillId="0" borderId="1" xfId="0" applyNumberFormat="1" applyFont="1" applyBorder="1" applyAlignment="1">
      <alignment horizontal="justify" vertical="top" wrapText="1"/>
    </xf>
    <xf numFmtId="0" fontId="7" fillId="0" borderId="1" xfId="0" applyFont="1" applyBorder="1" applyAlignment="1">
      <alignment horizontal="justify" vertical="top"/>
    </xf>
    <xf numFmtId="14" fontId="7" fillId="2" borderId="1" xfId="0" applyNumberFormat="1" applyFont="1" applyFill="1" applyBorder="1" applyAlignment="1">
      <alignment horizontal="center" vertical="top"/>
    </xf>
    <xf numFmtId="0" fontId="7" fillId="2" borderId="1" xfId="0" applyFont="1" applyFill="1" applyBorder="1" applyAlignment="1">
      <alignment horizontal="justify" vertical="top"/>
    </xf>
    <xf numFmtId="14" fontId="7" fillId="2" borderId="1" xfId="0" applyNumberFormat="1" applyFont="1" applyFill="1" applyBorder="1" applyAlignment="1">
      <alignment vertical="top" wrapText="1"/>
    </xf>
    <xf numFmtId="14" fontId="7" fillId="0" borderId="1" xfId="0" applyNumberFormat="1" applyFont="1" applyBorder="1" applyAlignment="1">
      <alignment vertical="top" wrapText="1"/>
    </xf>
    <xf numFmtId="0" fontId="4" fillId="0" borderId="1" xfId="0" applyFont="1" applyBorder="1" applyAlignment="1">
      <alignment vertical="top" wrapText="1"/>
    </xf>
    <xf numFmtId="14" fontId="7" fillId="0" borderId="1" xfId="0" applyNumberFormat="1" applyFont="1" applyBorder="1" applyAlignment="1">
      <alignment horizontal="justify" vertical="top" wrapText="1"/>
    </xf>
    <xf numFmtId="1" fontId="3" fillId="0" borderId="1" xfId="0" applyNumberFormat="1" applyFont="1" applyBorder="1" applyAlignment="1">
      <alignment horizontal="justify" vertical="top" wrapText="1"/>
    </xf>
    <xf numFmtId="0" fontId="5" fillId="0" borderId="1" xfId="0" applyFont="1" applyBorder="1" applyAlignment="1">
      <alignment vertical="top" wrapText="1"/>
    </xf>
    <xf numFmtId="0" fontId="10" fillId="0" borderId="1" xfId="0" applyFont="1" applyBorder="1" applyAlignment="1">
      <alignment horizontal="left" vertical="top" wrapText="1"/>
    </xf>
    <xf numFmtId="14" fontId="10" fillId="0" borderId="1" xfId="0" applyNumberFormat="1" applyFont="1" applyBorder="1" applyAlignment="1">
      <alignment horizontal="center" vertical="top" wrapText="1"/>
    </xf>
    <xf numFmtId="9" fontId="7" fillId="0" borderId="1" xfId="0" applyNumberFormat="1" applyFont="1" applyBorder="1" applyAlignment="1" applyProtection="1">
      <alignment horizontal="justify" vertical="top" wrapText="1"/>
      <protection locked="0"/>
    </xf>
    <xf numFmtId="14" fontId="7" fillId="0" borderId="1" xfId="0" applyNumberFormat="1" applyFont="1" applyBorder="1" applyAlignment="1" applyProtection="1">
      <alignment horizontal="justify" vertical="top" wrapText="1"/>
      <protection locked="0"/>
    </xf>
    <xf numFmtId="0" fontId="21" fillId="0" borderId="1" xfId="0" applyFont="1" applyBorder="1" applyAlignment="1">
      <alignment vertical="top" wrapText="1"/>
    </xf>
    <xf numFmtId="0" fontId="7" fillId="0" borderId="1" xfId="0" applyFont="1" applyBorder="1" applyAlignment="1" applyProtection="1">
      <alignment vertical="top" wrapText="1"/>
      <protection locked="0"/>
    </xf>
    <xf numFmtId="49" fontId="4" fillId="0" borderId="1" xfId="0" applyNumberFormat="1" applyFont="1" applyBorder="1" applyAlignment="1">
      <alignment horizontal="justify" vertical="top" wrapText="1"/>
    </xf>
    <xf numFmtId="0" fontId="1" fillId="0" borderId="1" xfId="0" applyFont="1" applyBorder="1" applyAlignment="1">
      <alignment vertical="top" wrapText="1"/>
    </xf>
    <xf numFmtId="0" fontId="4" fillId="0" borderId="1" xfId="0" applyFont="1" applyBorder="1" applyAlignment="1">
      <alignment horizontal="justify" vertical="top"/>
    </xf>
    <xf numFmtId="0" fontId="3" fillId="0" borderId="0" xfId="0" applyFont="1" applyAlignment="1">
      <alignment horizontal="justify"/>
    </xf>
    <xf numFmtId="0" fontId="2" fillId="0" borderId="0" xfId="0" applyFont="1" applyAlignment="1">
      <alignment horizontal="center"/>
    </xf>
    <xf numFmtId="1" fontId="3" fillId="0" borderId="1" xfId="0" applyNumberFormat="1" applyFont="1" applyBorder="1" applyAlignment="1" applyProtection="1">
      <alignment horizontal="center" vertical="top"/>
      <protection locked="0"/>
    </xf>
    <xf numFmtId="0" fontId="1" fillId="5" borderId="1" xfId="0" applyFont="1" applyFill="1" applyBorder="1" applyAlignment="1">
      <alignment horizontal="center" vertical="center" wrapText="1"/>
    </xf>
    <xf numFmtId="0" fontId="3" fillId="3" borderId="0" xfId="0" applyFont="1" applyFill="1" applyAlignment="1">
      <alignment vertical="center"/>
    </xf>
    <xf numFmtId="0" fontId="3" fillId="3" borderId="0" xfId="0" applyFont="1" applyFill="1" applyAlignment="1">
      <alignment horizontal="center"/>
    </xf>
    <xf numFmtId="0" fontId="2" fillId="0" borderId="1" xfId="0" applyFont="1" applyBorder="1" applyAlignment="1">
      <alignment vertical="top" wrapText="1"/>
    </xf>
    <xf numFmtId="49" fontId="7" fillId="0" borderId="1" xfId="0" applyNumberFormat="1" applyFont="1" applyBorder="1" applyAlignment="1">
      <alignment horizontal="justify" vertical="top" wrapText="1"/>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1" fillId="0" borderId="1" xfId="0" applyFont="1" applyBorder="1" applyAlignment="1">
      <alignment vertical="top"/>
    </xf>
    <xf numFmtId="0" fontId="2" fillId="0" borderId="1" xfId="0" applyFont="1" applyBorder="1" applyAlignment="1">
      <alignment vertical="top"/>
    </xf>
    <xf numFmtId="0" fontId="1" fillId="0" borderId="0" xfId="0" applyFont="1" applyAlignment="1">
      <alignment vertical="center"/>
    </xf>
    <xf numFmtId="14" fontId="7" fillId="2" borderId="1" xfId="0" applyNumberFormat="1" applyFont="1" applyFill="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3" fillId="0" borderId="1" xfId="0" applyFont="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Fill="1" applyBorder="1" applyAlignment="1">
      <alignment horizontal="center" vertical="top" wrapText="1"/>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7" fillId="0" borderId="1" xfId="0" applyFont="1" applyBorder="1" applyAlignment="1">
      <alignment vertical="top" wrapText="1"/>
    </xf>
    <xf numFmtId="0" fontId="3" fillId="7" borderId="1" xfId="0" applyFont="1" applyFill="1" applyBorder="1" applyAlignment="1">
      <alignmen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Border="1" applyAlignment="1">
      <alignment vertical="top" wrapText="1"/>
    </xf>
    <xf numFmtId="0" fontId="7" fillId="2" borderId="1" xfId="0" applyFont="1" applyFill="1" applyBorder="1" applyAlignment="1">
      <alignmen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vertical="top" wrapText="1"/>
    </xf>
    <xf numFmtId="0" fontId="3" fillId="0" borderId="0" xfId="0" applyFont="1" applyFill="1" applyBorder="1" applyProtection="1"/>
    <xf numFmtId="0" fontId="3" fillId="2" borderId="0" xfId="0" applyFont="1" applyFill="1" applyBorder="1" applyProtection="1"/>
    <xf numFmtId="0" fontId="7" fillId="0" borderId="1" xfId="0" applyNumberFormat="1" applyFont="1" applyFill="1" applyBorder="1" applyAlignment="1">
      <alignment horizontal="center" vertical="top" wrapText="1"/>
    </xf>
    <xf numFmtId="9" fontId="7" fillId="0" borderId="1" xfId="0" applyNumberFormat="1" applyFont="1" applyFill="1" applyBorder="1" applyAlignment="1">
      <alignment horizontal="center" vertical="top" wrapText="1"/>
    </xf>
    <xf numFmtId="14" fontId="7" fillId="0" borderId="1" xfId="0" applyNumberFormat="1" applyFont="1" applyBorder="1" applyAlignment="1">
      <alignment horizontal="justify" vertical="top"/>
    </xf>
    <xf numFmtId="0" fontId="3" fillId="0" borderId="1" xfId="0" applyFont="1" applyBorder="1" applyAlignment="1" applyProtection="1">
      <alignment horizontal="justify" vertical="top" wrapText="1"/>
      <protection locked="0"/>
    </xf>
    <xf numFmtId="0" fontId="3" fillId="2" borderId="1" xfId="0" applyFont="1" applyFill="1" applyBorder="1" applyAlignment="1" applyProtection="1">
      <alignment horizontal="justify" vertical="top" wrapText="1"/>
      <protection locked="0"/>
    </xf>
    <xf numFmtId="0" fontId="7" fillId="0" borderId="1" xfId="0" applyFont="1" applyBorder="1" applyAlignment="1">
      <alignment horizontal="center"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7" fillId="0" borderId="1" xfId="0" applyFont="1" applyBorder="1" applyAlignment="1">
      <alignment vertical="top" wrapText="1"/>
    </xf>
    <xf numFmtId="14" fontId="2" fillId="0" borderId="1" xfId="0" applyNumberFormat="1" applyFont="1" applyBorder="1" applyAlignment="1">
      <alignment vertical="top" wrapText="1"/>
    </xf>
    <xf numFmtId="14" fontId="2" fillId="0" borderId="1" xfId="0" applyNumberFormat="1" applyFont="1" applyBorder="1" applyAlignment="1">
      <alignment vertical="top"/>
    </xf>
    <xf numFmtId="1" fontId="7" fillId="0" borderId="1" xfId="0" applyNumberFormat="1" applyFont="1" applyFill="1" applyBorder="1" applyAlignment="1">
      <alignment vertical="top" wrapText="1"/>
    </xf>
    <xf numFmtId="0" fontId="3" fillId="0" borderId="0" xfId="0" applyFont="1" applyAlignment="1"/>
    <xf numFmtId="0" fontId="39" fillId="0" borderId="1" xfId="0" applyFont="1" applyBorder="1" applyAlignment="1">
      <alignment horizontal="justify" vertical="top" wrapText="1"/>
    </xf>
    <xf numFmtId="0" fontId="6"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7" fillId="7" borderId="1"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2" fillId="0" borderId="1" xfId="0" applyFont="1" applyBorder="1" applyAlignment="1">
      <alignment horizontal="center" vertical="top"/>
    </xf>
    <xf numFmtId="0" fontId="1" fillId="0" borderId="0" xfId="0" applyFont="1" applyAlignment="1">
      <alignment horizontal="center"/>
    </xf>
    <xf numFmtId="0" fontId="6"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1" fillId="6" borderId="13" xfId="0" applyFont="1" applyFill="1" applyBorder="1" applyAlignment="1">
      <alignment horizontal="center" vertical="center" wrapText="1"/>
    </xf>
    <xf numFmtId="14" fontId="7" fillId="2" borderId="1" xfId="0" applyNumberFormat="1" applyFont="1" applyFill="1" applyBorder="1" applyAlignment="1">
      <alignment horizontal="center" vertical="top" wrapText="1"/>
    </xf>
    <xf numFmtId="0" fontId="7" fillId="0" borderId="4" xfId="0" applyFont="1" applyBorder="1" applyAlignment="1" applyProtection="1">
      <alignment horizontal="justify" vertical="top" wrapText="1"/>
      <protection locked="0"/>
    </xf>
    <xf numFmtId="0" fontId="7" fillId="0" borderId="4" xfId="0" applyFont="1" applyBorder="1" applyAlignment="1" applyProtection="1">
      <alignment horizontal="left" vertical="top" wrapText="1"/>
      <protection locked="0"/>
    </xf>
    <xf numFmtId="0" fontId="7" fillId="0" borderId="4" xfId="0" applyFont="1" applyBorder="1" applyAlignment="1">
      <alignment horizontal="center" vertical="top"/>
    </xf>
    <xf numFmtId="14" fontId="7" fillId="0" borderId="4" xfId="0" applyNumberFormat="1" applyFont="1" applyBorder="1" applyAlignment="1">
      <alignment horizontal="center" vertical="top" wrapText="1"/>
    </xf>
    <xf numFmtId="0" fontId="7" fillId="0" borderId="5" xfId="0" applyFont="1" applyFill="1" applyBorder="1" applyAlignment="1">
      <alignment horizontal="left" vertical="top" wrapText="1"/>
    </xf>
    <xf numFmtId="0" fontId="4" fillId="0" borderId="2" xfId="0" applyFont="1" applyFill="1" applyBorder="1" applyAlignment="1">
      <alignment horizontal="justify" vertical="top" wrapText="1"/>
    </xf>
    <xf numFmtId="0" fontId="38" fillId="0" borderId="1" xfId="0" applyFont="1" applyFill="1" applyBorder="1" applyAlignment="1">
      <alignment horizontal="center" vertical="top"/>
    </xf>
    <xf numFmtId="9" fontId="38" fillId="2" borderId="1" xfId="2" applyFont="1" applyFill="1" applyBorder="1" applyAlignment="1">
      <alignment horizontal="center" vertical="top"/>
    </xf>
    <xf numFmtId="0" fontId="7" fillId="0" borderId="2" xfId="0" applyFont="1" applyFill="1" applyBorder="1" applyAlignment="1">
      <alignment horizontal="justify" vertical="top" wrapText="1"/>
    </xf>
    <xf numFmtId="0" fontId="7" fillId="0" borderId="2" xfId="0" applyFont="1" applyBorder="1" applyAlignment="1">
      <alignment horizontal="justify" vertical="top"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14" fontId="7" fillId="0" borderId="2" xfId="0" applyNumberFormat="1" applyFont="1" applyBorder="1" applyAlignment="1">
      <alignment horizontal="center" vertical="top" wrapText="1"/>
    </xf>
    <xf numFmtId="0" fontId="3" fillId="0" borderId="2" xfId="0" applyFont="1" applyFill="1" applyBorder="1"/>
    <xf numFmtId="0" fontId="3" fillId="0" borderId="2" xfId="0" applyFont="1" applyBorder="1" applyAlignment="1">
      <alignment horizontal="center"/>
    </xf>
    <xf numFmtId="0" fontId="3" fillId="0" borderId="2" xfId="0" applyFont="1" applyBorder="1"/>
    <xf numFmtId="0" fontId="58" fillId="0" borderId="1" xfId="0" applyFont="1" applyBorder="1" applyAlignment="1">
      <alignment horizontal="justify" vertical="top" wrapText="1"/>
    </xf>
    <xf numFmtId="14" fontId="58" fillId="0" borderId="1" xfId="0" applyNumberFormat="1" applyFont="1" applyFill="1" applyBorder="1" applyAlignment="1">
      <alignment horizontal="center" vertical="top" wrapText="1"/>
    </xf>
    <xf numFmtId="0" fontId="58" fillId="0" borderId="1" xfId="0" applyFont="1" applyFill="1" applyBorder="1" applyAlignment="1">
      <alignment horizontal="justify" vertical="top" wrapText="1"/>
    </xf>
    <xf numFmtId="14" fontId="59" fillId="0" borderId="1" xfId="0" applyNumberFormat="1" applyFont="1" applyFill="1" applyBorder="1" applyAlignment="1">
      <alignment vertical="top"/>
    </xf>
    <xf numFmtId="14" fontId="38" fillId="0" borderId="1" xfId="0" applyNumberFormat="1" applyFont="1" applyBorder="1" applyAlignment="1">
      <alignment horizontal="left" vertical="top" wrapText="1"/>
    </xf>
    <xf numFmtId="0" fontId="38" fillId="0" borderId="1" xfId="0" applyFont="1" applyFill="1" applyBorder="1" applyAlignment="1">
      <alignment horizontal="left" vertical="top" wrapText="1"/>
    </xf>
    <xf numFmtId="14" fontId="38" fillId="0" borderId="1" xfId="0" applyNumberFormat="1" applyFont="1" applyFill="1" applyBorder="1" applyAlignment="1">
      <alignment horizontal="center" vertical="top"/>
    </xf>
    <xf numFmtId="14" fontId="38" fillId="0" borderId="1" xfId="0" applyNumberFormat="1" applyFont="1" applyBorder="1" applyAlignment="1">
      <alignment horizontal="center" vertical="top"/>
    </xf>
    <xf numFmtId="14" fontId="38" fillId="2" borderId="1" xfId="0" applyNumberFormat="1" applyFont="1" applyFill="1" applyBorder="1" applyAlignment="1">
      <alignment horizontal="center" vertical="top"/>
    </xf>
    <xf numFmtId="0" fontId="7" fillId="2" borderId="1" xfId="0" applyFont="1" applyFill="1" applyBorder="1" applyAlignment="1">
      <alignment horizontal="left" vertical="top" wrapText="1"/>
    </xf>
    <xf numFmtId="0" fontId="0" fillId="0" borderId="0" xfId="0" applyFill="1" applyAlignment="1">
      <alignment wrapText="1"/>
    </xf>
    <xf numFmtId="0" fontId="2" fillId="15" borderId="1" xfId="0" applyFont="1" applyFill="1" applyBorder="1" applyAlignment="1">
      <alignment horizontal="left" vertical="top" wrapText="1"/>
    </xf>
    <xf numFmtId="9" fontId="7" fillId="2" borderId="1" xfId="0" applyNumberFormat="1" applyFont="1" applyFill="1" applyBorder="1" applyAlignment="1">
      <alignment horizontal="center" vertical="top" wrapText="1"/>
    </xf>
    <xf numFmtId="1" fontId="7"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0" fontId="2" fillId="2" borderId="1" xfId="0" applyFont="1" applyFill="1" applyBorder="1" applyAlignment="1">
      <alignment horizontal="center" vertical="top" wrapText="1"/>
    </xf>
    <xf numFmtId="14" fontId="38" fillId="0" borderId="2" xfId="0" applyNumberFormat="1" applyFont="1" applyBorder="1" applyAlignment="1">
      <alignment horizontal="left" vertical="top" wrapText="1"/>
    </xf>
    <xf numFmtId="1" fontId="38" fillId="0" borderId="2" xfId="0" applyNumberFormat="1" applyFont="1" applyBorder="1" applyAlignment="1">
      <alignment horizontal="center" vertical="top"/>
    </xf>
    <xf numFmtId="14" fontId="38" fillId="0" borderId="2" xfId="0" applyNumberFormat="1" applyFont="1" applyBorder="1" applyAlignment="1">
      <alignment horizontal="center" vertical="top"/>
    </xf>
    <xf numFmtId="14" fontId="38" fillId="2" borderId="2" xfId="0" applyNumberFormat="1" applyFont="1" applyFill="1" applyBorder="1" applyAlignment="1">
      <alignment horizontal="center" vertical="top"/>
    </xf>
    <xf numFmtId="0" fontId="58" fillId="0" borderId="2" xfId="0" applyFont="1" applyBorder="1" applyAlignment="1">
      <alignment horizontal="justify" vertical="top" wrapText="1"/>
    </xf>
    <xf numFmtId="14" fontId="58" fillId="0" borderId="2" xfId="0" applyNumberFormat="1" applyFont="1" applyFill="1" applyBorder="1" applyAlignment="1">
      <alignment horizontal="center" vertical="top" wrapText="1"/>
    </xf>
    <xf numFmtId="0" fontId="7" fillId="15" borderId="1" xfId="0" applyFont="1" applyFill="1" applyBorder="1" applyAlignment="1">
      <alignment horizontal="left" vertical="top" wrapText="1"/>
    </xf>
    <xf numFmtId="0" fontId="7" fillId="15" borderId="1" xfId="0" applyFont="1" applyFill="1" applyBorder="1" applyAlignment="1">
      <alignment horizontal="center" vertical="top" wrapText="1"/>
    </xf>
    <xf numFmtId="14" fontId="7" fillId="2" borderId="1" xfId="0" applyNumberFormat="1" applyFont="1" applyFill="1" applyBorder="1" applyAlignment="1">
      <alignment horizontal="left" vertical="top" wrapText="1"/>
    </xf>
    <xf numFmtId="14" fontId="7" fillId="15" borderId="1" xfId="0" applyNumberFormat="1" applyFont="1" applyFill="1" applyBorder="1" applyAlignment="1">
      <alignment horizontal="left" vertical="top" wrapText="1"/>
    </xf>
    <xf numFmtId="14" fontId="24"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xf>
    <xf numFmtId="0" fontId="1" fillId="0" borderId="5" xfId="0" applyFont="1" applyFill="1" applyBorder="1" applyAlignment="1">
      <alignment horizontal="justify" vertical="top" wrapText="1"/>
    </xf>
    <xf numFmtId="0" fontId="62" fillId="0" borderId="1" xfId="4" applyBorder="1" applyAlignment="1">
      <alignment vertical="top"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63" fillId="0" borderId="1" xfId="0" applyFont="1" applyBorder="1" applyAlignment="1">
      <alignment vertical="top" wrapText="1"/>
    </xf>
    <xf numFmtId="0" fontId="64" fillId="0" borderId="1" xfId="0" applyFont="1" applyBorder="1" applyAlignment="1">
      <alignment vertical="top" wrapText="1"/>
    </xf>
    <xf numFmtId="0" fontId="3" fillId="0" borderId="8" xfId="0" applyFont="1" applyBorder="1" applyAlignment="1">
      <alignment vertical="top" wrapText="1"/>
    </xf>
    <xf numFmtId="0" fontId="3" fillId="0" borderId="8" xfId="0" applyFont="1" applyBorder="1" applyAlignment="1">
      <alignment horizontal="left" vertical="top" wrapText="1"/>
    </xf>
    <xf numFmtId="0" fontId="65" fillId="0" borderId="0" xfId="0" applyFont="1" applyAlignment="1">
      <alignment vertical="center" wrapText="1"/>
    </xf>
    <xf numFmtId="0" fontId="7" fillId="2" borderId="2" xfId="0" applyFont="1" applyFill="1" applyBorder="1" applyAlignment="1">
      <alignment horizontal="justify"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1" fontId="7" fillId="7" borderId="1" xfId="0" applyNumberFormat="1" applyFont="1" applyFill="1" applyBorder="1" applyAlignment="1">
      <alignment horizontal="center" vertical="top"/>
    </xf>
    <xf numFmtId="0" fontId="10" fillId="0" borderId="2" xfId="0" applyFont="1" applyBorder="1" applyAlignment="1">
      <alignment vertical="top" wrapText="1"/>
    </xf>
    <xf numFmtId="0" fontId="10" fillId="0" borderId="4" xfId="0" applyFont="1" applyBorder="1" applyAlignment="1">
      <alignment vertical="top" wrapText="1"/>
    </xf>
    <xf numFmtId="0" fontId="7" fillId="6" borderId="1" xfId="0" applyFont="1" applyFill="1" applyBorder="1" applyAlignment="1">
      <alignment horizontal="center" vertical="top"/>
    </xf>
    <xf numFmtId="0" fontId="7" fillId="5" borderId="1" xfId="0" applyFont="1" applyFill="1" applyBorder="1" applyAlignment="1">
      <alignment horizontal="center" vertical="top"/>
    </xf>
    <xf numFmtId="0" fontId="7" fillId="7" borderId="1" xfId="0" applyFont="1" applyFill="1" applyBorder="1" applyAlignment="1">
      <alignment horizontal="center" vertical="top"/>
    </xf>
    <xf numFmtId="1" fontId="3" fillId="7" borderId="1" xfId="0" applyNumberFormat="1" applyFont="1" applyFill="1" applyBorder="1" applyAlignment="1" applyProtection="1">
      <alignment horizontal="center" vertical="top"/>
      <protection locked="0"/>
    </xf>
    <xf numFmtId="0" fontId="0" fillId="0" borderId="1" xfId="0" applyFill="1" applyBorder="1" applyAlignment="1">
      <alignment horizontal="center" vertical="center"/>
    </xf>
    <xf numFmtId="0" fontId="1" fillId="5" borderId="1" xfId="0" applyFont="1" applyFill="1" applyBorder="1" applyAlignment="1">
      <alignment horizontal="center" vertical="top" wrapText="1"/>
    </xf>
    <xf numFmtId="0" fontId="3" fillId="0" borderId="0" xfId="0" applyFont="1" applyFill="1" applyAlignment="1">
      <alignment vertical="top"/>
    </xf>
    <xf numFmtId="0" fontId="2" fillId="2" borderId="17" xfId="0" applyFont="1" applyFill="1" applyBorder="1" applyAlignment="1" applyProtection="1">
      <alignment horizontal="center" vertical="top"/>
      <protection locked="0"/>
    </xf>
    <xf numFmtId="14" fontId="7" fillId="0" borderId="4" xfId="0" applyNumberFormat="1" applyFont="1" applyFill="1" applyBorder="1" applyAlignment="1">
      <alignment horizontal="center" vertical="top"/>
    </xf>
    <xf numFmtId="1" fontId="3" fillId="0" borderId="4" xfId="0" applyNumberFormat="1" applyFont="1" applyFill="1" applyBorder="1" applyAlignment="1" applyProtection="1">
      <alignment horizontal="center" vertical="top"/>
      <protection locked="0"/>
    </xf>
    <xf numFmtId="0" fontId="1" fillId="0" borderId="4" xfId="0" applyFont="1" applyBorder="1" applyAlignment="1">
      <alignment horizontal="justify" vertical="top" wrapText="1"/>
    </xf>
    <xf numFmtId="0" fontId="10" fillId="0" borderId="4" xfId="0" applyFont="1" applyBorder="1" applyAlignment="1">
      <alignment horizontal="justify" vertical="top" wrapText="1"/>
    </xf>
    <xf numFmtId="0" fontId="21" fillId="0" borderId="1" xfId="0" applyFont="1" applyBorder="1" applyAlignment="1">
      <alignment horizontal="justify" vertical="top" wrapText="1"/>
    </xf>
    <xf numFmtId="0" fontId="3" fillId="0" borderId="4" xfId="0" applyFont="1" applyBorder="1" applyAlignment="1">
      <alignment horizontal="left"/>
    </xf>
    <xf numFmtId="0" fontId="3" fillId="0" borderId="13" xfId="0" applyFont="1" applyBorder="1" applyAlignment="1">
      <alignment horizontal="left"/>
    </xf>
    <xf numFmtId="0" fontId="3" fillId="7" borderId="4" xfId="0" applyFont="1" applyFill="1" applyBorder="1" applyAlignment="1">
      <alignment horizontal="center" vertical="top"/>
    </xf>
    <xf numFmtId="0" fontId="2" fillId="0" borderId="1" xfId="0" applyFont="1" applyFill="1" applyBorder="1" applyAlignment="1" applyProtection="1">
      <alignment horizontal="justify" vertical="top" wrapText="1"/>
      <protection locked="0"/>
    </xf>
    <xf numFmtId="0" fontId="0" fillId="0" borderId="1" xfId="0" applyFont="1" applyFill="1" applyBorder="1" applyProtection="1"/>
    <xf numFmtId="1" fontId="3" fillId="6" borderId="1" xfId="0" applyNumberFormat="1" applyFont="1" applyFill="1" applyBorder="1" applyAlignment="1" applyProtection="1">
      <alignment horizontal="center" vertical="top"/>
      <protection locked="0"/>
    </xf>
    <xf numFmtId="0" fontId="7" fillId="5" borderId="1" xfId="0" applyFont="1" applyFill="1" applyBorder="1" applyAlignment="1">
      <alignment horizontal="center" vertical="top" wrapText="1"/>
    </xf>
    <xf numFmtId="9" fontId="7" fillId="7" borderId="1" xfId="0" applyNumberFormat="1" applyFont="1" applyFill="1" applyBorder="1" applyAlignment="1">
      <alignment horizontal="center" vertical="top"/>
    </xf>
    <xf numFmtId="14" fontId="7" fillId="0" borderId="4" xfId="0" applyNumberFormat="1" applyFont="1" applyFill="1" applyBorder="1" applyAlignment="1" applyProtection="1">
      <alignment horizontal="center" vertical="top"/>
      <protection locked="0"/>
    </xf>
    <xf numFmtId="14" fontId="7" fillId="0" borderId="4" xfId="3" applyNumberFormat="1" applyFont="1" applyFill="1" applyBorder="1" applyAlignment="1">
      <alignment horizontal="center" vertical="top"/>
    </xf>
    <xf numFmtId="0" fontId="2" fillId="2" borderId="6" xfId="0" applyFont="1" applyFill="1" applyBorder="1" applyAlignment="1" applyProtection="1">
      <alignment horizontal="center" vertical="top"/>
      <protection locked="0"/>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7" fillId="0" borderId="1" xfId="0" applyFont="1" applyFill="1" applyBorder="1" applyAlignment="1">
      <alignment horizontal="justify" vertical="top"/>
    </xf>
    <xf numFmtId="14" fontId="3" fillId="16" borderId="1" xfId="0" applyNumberFormat="1" applyFont="1" applyFill="1" applyBorder="1" applyAlignment="1">
      <alignment horizontal="center" vertical="top"/>
    </xf>
    <xf numFmtId="14" fontId="7" fillId="16" borderId="1" xfId="0" applyNumberFormat="1" applyFont="1" applyFill="1" applyBorder="1" applyAlignment="1">
      <alignment horizontal="center" vertical="top"/>
    </xf>
    <xf numFmtId="0" fontId="3" fillId="5" borderId="1" xfId="0" applyFont="1" applyFill="1" applyBorder="1" applyAlignment="1">
      <alignment vertical="top"/>
    </xf>
    <xf numFmtId="0" fontId="7" fillId="5" borderId="1" xfId="0" applyFont="1" applyFill="1" applyBorder="1" applyAlignment="1">
      <alignment vertical="top"/>
    </xf>
    <xf numFmtId="0" fontId="3" fillId="5" borderId="1" xfId="0" applyFont="1" applyFill="1" applyBorder="1" applyAlignment="1">
      <alignment horizontal="left" vertical="top"/>
    </xf>
    <xf numFmtId="14" fontId="7" fillId="0" borderId="1" xfId="0" applyNumberFormat="1" applyFont="1" applyFill="1" applyBorder="1" applyAlignment="1" applyProtection="1">
      <alignment horizontal="center" vertical="top" wrapText="1"/>
    </xf>
    <xf numFmtId="0" fontId="2" fillId="0" borderId="2" xfId="0" applyFont="1" applyFill="1" applyBorder="1" applyAlignment="1">
      <alignment horizontal="justify" vertical="top" wrapText="1"/>
    </xf>
    <xf numFmtId="14" fontId="7" fillId="0" borderId="2" xfId="0" applyNumberFormat="1" applyFont="1" applyFill="1" applyBorder="1" applyAlignment="1" applyProtection="1">
      <alignment horizontal="center" vertical="top" wrapText="1"/>
    </xf>
    <xf numFmtId="0" fontId="2" fillId="0" borderId="2" xfId="0" applyFont="1" applyFill="1" applyBorder="1" applyAlignment="1" applyProtection="1">
      <alignment horizontal="justify" vertical="top" wrapText="1"/>
    </xf>
    <xf numFmtId="0" fontId="7" fillId="0" borderId="8" xfId="0" applyFont="1" applyFill="1" applyBorder="1" applyAlignment="1">
      <alignment horizontal="left" vertical="top" wrapText="1" readingOrder="1"/>
    </xf>
    <xf numFmtId="0" fontId="7" fillId="0" borderId="9" xfId="0" applyFont="1" applyFill="1" applyBorder="1" applyAlignment="1">
      <alignment vertical="top" wrapText="1" readingOrder="1"/>
    </xf>
    <xf numFmtId="0" fontId="2" fillId="0" borderId="2" xfId="0" applyFont="1" applyFill="1" applyBorder="1" applyAlignment="1" applyProtection="1">
      <alignment horizontal="center" vertical="top"/>
    </xf>
    <xf numFmtId="14" fontId="7" fillId="0" borderId="2" xfId="0" applyNumberFormat="1" applyFont="1" applyFill="1" applyBorder="1" applyAlignment="1">
      <alignment horizontal="center" vertical="top" wrapText="1"/>
    </xf>
    <xf numFmtId="0" fontId="7" fillId="0" borderId="2" xfId="0" applyFont="1" applyFill="1" applyBorder="1" applyAlignment="1" applyProtection="1">
      <alignment horizontal="justify" vertical="top" wrapText="1"/>
      <protection locked="0"/>
    </xf>
    <xf numFmtId="0" fontId="2" fillId="0" borderId="3" xfId="0" applyFont="1" applyFill="1" applyBorder="1" applyAlignment="1">
      <alignment horizontal="center" vertical="top"/>
    </xf>
    <xf numFmtId="0" fontId="2" fillId="0" borderId="1" xfId="0" applyFont="1" applyFill="1" applyBorder="1" applyAlignment="1" applyProtection="1">
      <alignment horizontal="center" vertical="top" wrapText="1"/>
      <protection locked="0"/>
    </xf>
    <xf numFmtId="0" fontId="2" fillId="0" borderId="1" xfId="0" applyFont="1" applyFill="1" applyBorder="1" applyAlignment="1">
      <alignment horizontal="center" vertical="top"/>
    </xf>
    <xf numFmtId="0" fontId="2" fillId="0" borderId="1" xfId="0" applyFont="1" applyFill="1" applyBorder="1" applyAlignment="1">
      <alignment horizontal="center" vertical="top" wrapText="1"/>
    </xf>
    <xf numFmtId="0" fontId="2" fillId="0" borderId="4" xfId="0" applyFont="1" applyFill="1" applyBorder="1" applyAlignment="1" applyProtection="1">
      <alignment horizontal="center" vertical="top" wrapText="1"/>
      <protection locked="0"/>
    </xf>
    <xf numFmtId="14" fontId="7" fillId="0" borderId="2" xfId="0" applyNumberFormat="1" applyFont="1" applyFill="1" applyBorder="1" applyAlignment="1">
      <alignment horizontal="center" vertical="top"/>
    </xf>
    <xf numFmtId="0" fontId="2" fillId="0" borderId="2"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protection locked="0"/>
    </xf>
    <xf numFmtId="0" fontId="38" fillId="4" borderId="1" xfId="0" applyFont="1" applyFill="1" applyBorder="1" applyAlignment="1" applyProtection="1">
      <alignment vertical="top" wrapText="1"/>
      <protection locked="0"/>
    </xf>
    <xf numFmtId="0" fontId="28" fillId="0" borderId="1" xfId="0" applyFont="1" applyBorder="1" applyAlignment="1">
      <alignment horizontal="center" vertical="top"/>
    </xf>
    <xf numFmtId="0" fontId="28" fillId="0" borderId="2" xfId="0" applyFont="1" applyBorder="1" applyAlignment="1">
      <alignment horizontal="center" vertical="top"/>
    </xf>
    <xf numFmtId="0" fontId="38" fillId="4" borderId="2" xfId="0" applyFont="1" applyFill="1" applyBorder="1" applyAlignment="1" applyProtection="1">
      <alignment vertical="top" wrapText="1"/>
      <protection locked="0"/>
    </xf>
    <xf numFmtId="0" fontId="7" fillId="0" borderId="0" xfId="0" applyFont="1" applyFill="1" applyAlignment="1">
      <alignment horizontal="left"/>
    </xf>
    <xf numFmtId="0" fontId="2" fillId="0" borderId="0" xfId="0" applyFont="1" applyFill="1"/>
    <xf numFmtId="0" fontId="7" fillId="0" borderId="0" xfId="0" applyFont="1" applyFill="1"/>
    <xf numFmtId="0" fontId="7" fillId="0" borderId="0" xfId="0" applyFont="1" applyAlignment="1">
      <alignment horizontal="left"/>
    </xf>
    <xf numFmtId="0" fontId="2" fillId="0" borderId="0" xfId="0" applyFont="1"/>
    <xf numFmtId="0" fontId="7" fillId="0" borderId="0" xfId="0" applyFont="1"/>
    <xf numFmtId="14" fontId="2" fillId="14" borderId="1" xfId="0" applyNumberFormat="1" applyFont="1" applyFill="1" applyBorder="1" applyAlignment="1">
      <alignment horizontal="center" vertical="center" wrapText="1"/>
    </xf>
    <xf numFmtId="1" fontId="7" fillId="0" borderId="1" xfId="0" applyNumberFormat="1" applyFont="1" applyFill="1" applyBorder="1" applyAlignment="1" applyProtection="1">
      <alignment horizontal="center" vertical="top"/>
      <protection locked="0"/>
    </xf>
    <xf numFmtId="3" fontId="7" fillId="5" borderId="1" xfId="0" applyNumberFormat="1" applyFont="1" applyFill="1" applyBorder="1" applyAlignment="1" applyProtection="1">
      <alignment horizontal="center" vertical="top"/>
    </xf>
    <xf numFmtId="0" fontId="7" fillId="0" borderId="1" xfId="0" applyFont="1" applyFill="1" applyBorder="1" applyAlignment="1" applyProtection="1">
      <alignment horizontal="center" vertical="top"/>
    </xf>
    <xf numFmtId="3" fontId="7" fillId="6" borderId="1" xfId="0" applyNumberFormat="1" applyFont="1" applyFill="1" applyBorder="1" applyAlignment="1" applyProtection="1">
      <alignment horizontal="center" vertical="top"/>
    </xf>
    <xf numFmtId="0" fontId="7" fillId="0" borderId="2" xfId="0" applyFont="1" applyFill="1" applyBorder="1" applyAlignment="1" applyProtection="1">
      <alignment horizontal="left" vertical="top" wrapText="1"/>
    </xf>
    <xf numFmtId="0" fontId="7" fillId="0" borderId="8" xfId="0" applyFont="1" applyFill="1" applyBorder="1" applyAlignment="1">
      <alignment horizontal="center" vertical="top" wrapText="1" readingOrder="1"/>
    </xf>
    <xf numFmtId="14" fontId="7" fillId="0" borderId="8" xfId="0" applyNumberFormat="1" applyFont="1" applyFill="1" applyBorder="1" applyAlignment="1">
      <alignment horizontal="center" vertical="top" wrapText="1" readingOrder="1"/>
    </xf>
    <xf numFmtId="14" fontId="7" fillId="0" borderId="10" xfId="0" applyNumberFormat="1" applyFont="1" applyFill="1" applyBorder="1" applyAlignment="1">
      <alignment horizontal="center" vertical="top" wrapText="1" readingOrder="1"/>
    </xf>
    <xf numFmtId="0" fontId="7" fillId="0" borderId="9" xfId="0" applyFont="1" applyFill="1" applyBorder="1" applyAlignment="1">
      <alignment horizontal="left" vertical="top" wrapText="1" readingOrder="1"/>
    </xf>
    <xf numFmtId="0" fontId="7" fillId="0" borderId="9" xfId="0" applyFont="1" applyFill="1" applyBorder="1" applyAlignment="1">
      <alignment horizontal="center" vertical="top" wrapText="1" readingOrder="1"/>
    </xf>
    <xf numFmtId="14" fontId="7" fillId="0" borderId="9" xfId="0" applyNumberFormat="1" applyFont="1" applyFill="1" applyBorder="1" applyAlignment="1">
      <alignment horizontal="center" vertical="top" wrapText="1" readingOrder="1"/>
    </xf>
    <xf numFmtId="14" fontId="7" fillId="0" borderId="11" xfId="0" applyNumberFormat="1" applyFont="1" applyFill="1" applyBorder="1" applyAlignment="1">
      <alignment horizontal="center" vertical="top" wrapText="1" readingOrder="1"/>
    </xf>
    <xf numFmtId="164" fontId="7" fillId="6" borderId="1" xfId="0" applyNumberFormat="1" applyFont="1" applyFill="1" applyBorder="1" applyAlignment="1" applyProtection="1">
      <alignment horizontal="center" vertical="top"/>
    </xf>
    <xf numFmtId="1" fontId="7" fillId="0" borderId="1" xfId="0" applyNumberFormat="1" applyFont="1" applyFill="1" applyBorder="1" applyAlignment="1" applyProtection="1">
      <alignment horizontal="center" vertical="top" wrapText="1"/>
      <protection locked="0"/>
    </xf>
    <xf numFmtId="0" fontId="7" fillId="0" borderId="2" xfId="0" applyFont="1" applyFill="1" applyBorder="1" applyAlignment="1" applyProtection="1">
      <alignment horizontal="left" vertical="top" wrapText="1"/>
      <protection locked="0"/>
    </xf>
    <xf numFmtId="0" fontId="7" fillId="0" borderId="2" xfId="0" applyFont="1" applyFill="1" applyBorder="1" applyAlignment="1" applyProtection="1">
      <alignment horizontal="center" vertical="top" wrapText="1"/>
      <protection locked="0"/>
    </xf>
    <xf numFmtId="14" fontId="7" fillId="0" borderId="2" xfId="0" applyNumberFormat="1" applyFont="1" applyFill="1" applyBorder="1" applyAlignment="1" applyProtection="1">
      <alignment horizontal="center" vertical="top"/>
      <protection locked="0"/>
    </xf>
    <xf numFmtId="3" fontId="7" fillId="7" borderId="2" xfId="0" applyNumberFormat="1" applyFont="1" applyFill="1" applyBorder="1" applyAlignment="1" applyProtection="1">
      <alignment horizontal="center" vertical="top"/>
    </xf>
    <xf numFmtId="0" fontId="7" fillId="0" borderId="2" xfId="0" applyFont="1" applyFill="1" applyBorder="1" applyAlignment="1" applyProtection="1">
      <alignment horizontal="center" vertical="top"/>
    </xf>
    <xf numFmtId="0" fontId="2" fillId="0" borderId="4" xfId="0" applyFont="1" applyFill="1" applyBorder="1" applyAlignment="1" applyProtection="1">
      <alignment horizontal="center" vertical="top"/>
    </xf>
    <xf numFmtId="0" fontId="7" fillId="0" borderId="4" xfId="0" applyFont="1" applyFill="1" applyBorder="1" applyAlignment="1" applyProtection="1">
      <alignment horizontal="left" vertical="top" wrapText="1"/>
    </xf>
    <xf numFmtId="0" fontId="7" fillId="6" borderId="4" xfId="0" applyFont="1" applyFill="1" applyBorder="1" applyAlignment="1">
      <alignment horizontal="center" vertical="top"/>
    </xf>
    <xf numFmtId="1" fontId="7" fillId="0" borderId="4" xfId="0" applyNumberFormat="1" applyFont="1" applyFill="1" applyBorder="1" applyAlignment="1" applyProtection="1">
      <alignment horizontal="center" vertical="top"/>
      <protection locked="0"/>
    </xf>
    <xf numFmtId="0" fontId="7" fillId="7" borderId="4" xfId="0" applyFont="1" applyFill="1" applyBorder="1" applyAlignment="1">
      <alignment horizontal="center" vertical="top"/>
    </xf>
    <xf numFmtId="9" fontId="7" fillId="6" borderId="1" xfId="0" applyNumberFormat="1" applyFont="1" applyFill="1" applyBorder="1" applyAlignment="1">
      <alignment horizontal="center" vertical="top"/>
    </xf>
    <xf numFmtId="0" fontId="7" fillId="5" borderId="4" xfId="0" applyFont="1" applyFill="1" applyBorder="1" applyAlignment="1">
      <alignment horizontal="center" vertical="top"/>
    </xf>
    <xf numFmtId="0" fontId="7" fillId="6" borderId="5" xfId="0" applyFont="1" applyFill="1" applyBorder="1" applyAlignment="1">
      <alignment horizontal="center" vertical="top"/>
    </xf>
    <xf numFmtId="0" fontId="7" fillId="6" borderId="2" xfId="0" applyFont="1" applyFill="1" applyBorder="1" applyAlignment="1">
      <alignment horizontal="center" vertical="top"/>
    </xf>
    <xf numFmtId="0" fontId="7" fillId="6" borderId="3" xfId="0" applyFont="1" applyFill="1" applyBorder="1" applyAlignment="1">
      <alignment horizontal="center" vertical="top"/>
    </xf>
    <xf numFmtId="0" fontId="2" fillId="0" borderId="4" xfId="0" applyFont="1" applyFill="1" applyBorder="1" applyAlignment="1">
      <alignment horizontal="center" vertical="top" wrapText="1"/>
    </xf>
    <xf numFmtId="0" fontId="2" fillId="0" borderId="2" xfId="0" applyFont="1" applyFill="1" applyBorder="1" applyAlignment="1">
      <alignment horizontal="center" vertical="top" wrapText="1"/>
    </xf>
    <xf numFmtId="1" fontId="7" fillId="0" borderId="2" xfId="0" applyNumberFormat="1" applyFont="1" applyFill="1" applyBorder="1" applyAlignment="1" applyProtection="1">
      <alignment horizontal="center" vertical="top"/>
      <protection locked="0"/>
    </xf>
    <xf numFmtId="1" fontId="38" fillId="2" borderId="1" xfId="0" applyNumberFormat="1" applyFont="1" applyFill="1" applyBorder="1" applyAlignment="1" applyProtection="1">
      <alignment horizontal="center" vertical="top"/>
      <protection locked="0"/>
    </xf>
    <xf numFmtId="3" fontId="7" fillId="6" borderId="2" xfId="0" applyNumberFormat="1" applyFont="1" applyFill="1" applyBorder="1" applyAlignment="1" applyProtection="1">
      <alignment horizontal="center" vertical="top"/>
    </xf>
    <xf numFmtId="1" fontId="38" fillId="2" borderId="2" xfId="0" applyNumberFormat="1" applyFont="1" applyFill="1" applyBorder="1" applyAlignment="1" applyProtection="1">
      <alignment horizontal="center" vertical="top"/>
      <protection locked="0"/>
    </xf>
    <xf numFmtId="1" fontId="7" fillId="2" borderId="1" xfId="0" applyNumberFormat="1" applyFont="1" applyFill="1" applyBorder="1" applyAlignment="1" applyProtection="1">
      <alignment horizontal="center" vertical="top"/>
      <protection locked="0"/>
    </xf>
    <xf numFmtId="14" fontId="7" fillId="0" borderId="0" xfId="0" applyNumberFormat="1" applyFont="1" applyFill="1"/>
    <xf numFmtId="14" fontId="7" fillId="0" borderId="0" xfId="0" applyNumberFormat="1" applyFont="1"/>
    <xf numFmtId="0" fontId="27" fillId="2" borderId="0" xfId="0" applyFont="1" applyFill="1" applyAlignment="1" applyProtection="1">
      <alignment horizontal="center" vertical="center"/>
    </xf>
    <xf numFmtId="0" fontId="26" fillId="3"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xf>
    <xf numFmtId="0" fontId="55" fillId="14" borderId="1" xfId="0" applyFont="1" applyFill="1" applyBorder="1" applyAlignment="1">
      <alignment horizontal="center" vertical="center" wrapText="1"/>
    </xf>
    <xf numFmtId="0" fontId="56" fillId="14"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1" xfId="0" applyFont="1" applyFill="1" applyBorder="1" applyAlignment="1">
      <alignment horizontal="center" vertical="top"/>
    </xf>
    <xf numFmtId="0" fontId="56" fillId="7"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6" fillId="7" borderId="3" xfId="0" applyFont="1" applyFill="1" applyBorder="1" applyAlignment="1">
      <alignment horizontal="center" vertical="center"/>
    </xf>
    <xf numFmtId="0" fontId="56" fillId="7" borderId="16" xfId="0" applyFont="1" applyFill="1" applyBorder="1" applyAlignment="1">
      <alignment horizontal="center" vertical="center"/>
    </xf>
    <xf numFmtId="0" fontId="56" fillId="7" borderId="6" xfId="0" applyFont="1" applyFill="1" applyBorder="1" applyAlignment="1">
      <alignment horizontal="center" vertical="center"/>
    </xf>
    <xf numFmtId="0" fontId="7" fillId="2" borderId="1" xfId="0" applyFont="1" applyFill="1" applyBorder="1" applyAlignment="1">
      <alignment horizontal="left" vertical="top" wrapText="1"/>
    </xf>
    <xf numFmtId="0" fontId="10" fillId="0" borderId="1" xfId="0" applyFont="1" applyBorder="1" applyAlignment="1">
      <alignment horizontal="center" vertical="top" wrapText="1"/>
    </xf>
    <xf numFmtId="14" fontId="7" fillId="2" borderId="1" xfId="0" applyNumberFormat="1" applyFont="1" applyFill="1" applyBorder="1" applyAlignment="1">
      <alignment horizontal="center" vertical="top" wrapText="1"/>
    </xf>
    <xf numFmtId="0" fontId="56" fillId="14" borderId="1" xfId="0" applyFont="1" applyFill="1" applyBorder="1" applyAlignment="1">
      <alignment horizontal="center" vertical="center"/>
    </xf>
    <xf numFmtId="0" fontId="56" fillId="14" borderId="1" xfId="0" applyFont="1" applyFill="1" applyBorder="1" applyAlignment="1">
      <alignment horizontal="center" vertical="top"/>
    </xf>
    <xf numFmtId="0" fontId="40" fillId="6" borderId="1" xfId="0" applyFont="1" applyFill="1" applyBorder="1" applyAlignment="1">
      <alignment horizontal="center" vertical="center"/>
    </xf>
    <xf numFmtId="0" fontId="43" fillId="6" borderId="1" xfId="0" applyFont="1" applyFill="1" applyBorder="1" applyAlignment="1">
      <alignment horizontal="center" vertical="center"/>
    </xf>
    <xf numFmtId="0" fontId="46" fillId="3" borderId="1" xfId="0" applyFont="1" applyFill="1" applyBorder="1" applyAlignment="1" applyProtection="1">
      <alignment horizontal="center" vertical="center"/>
    </xf>
    <xf numFmtId="0" fontId="45" fillId="0" borderId="0" xfId="0" applyFont="1" applyAlignment="1">
      <alignment horizontal="right"/>
    </xf>
  </cellXfs>
  <cellStyles count="5">
    <cellStyle name="Hipervínculo" xfId="4" builtinId="8"/>
    <cellStyle name="Moneda" xfId="3" builtinId="4"/>
    <cellStyle name="Normal" xfId="0" builtinId="0"/>
    <cellStyle name="Normal 6" xfId="1"/>
    <cellStyle name="Porcentaje" xfId="2" builtinId="5"/>
  </cellStyles>
  <dxfs count="424">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CCFFFF"/>
      <color rgb="FFE7E7FF"/>
      <color rgb="FFFFFFCC"/>
      <color rgb="FFD9FBD1"/>
      <color rgb="FFE1E1FF"/>
      <color rgb="FFD5D5FF"/>
      <color rgb="FFFFCCFF"/>
      <color rgb="FFA50021"/>
      <color rgb="FFFF6600"/>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 CGR</a:t>
            </a:r>
          </a:p>
        </c:rich>
      </c:tx>
      <c:layout>
        <c:manualLayout>
          <c:xMode val="edge"/>
          <c:yMode val="edge"/>
          <c:x val="0.20022222222222222"/>
          <c:y val="2.77777777777777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638888888888888"/>
          <c:y val="0.24308557405556502"/>
          <c:w val="0.76666666666666672"/>
          <c:h val="0.64398365065047991"/>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A49B-4CA4-BC06-4C6C73E89D1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49B-4CA4-BC06-4C6C73E89D15}"/>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49B-4CA4-BC06-4C6C73E89D15}"/>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A49B-4CA4-BC06-4C6C73E89D15}"/>
              </c:ext>
            </c:extLst>
          </c:dPt>
          <c:dLbls>
            <c:dLbl>
              <c:idx val="0"/>
              <c:layout>
                <c:manualLayout>
                  <c:x val="-1.0185067526415994E-16"/>
                  <c:y val="3.715170278637755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49B-4CA4-BC06-4C6C73E89D15}"/>
                </c:ext>
              </c:extLst>
            </c:dLbl>
            <c:dLbl>
              <c:idx val="1"/>
              <c:layout>
                <c:manualLayout>
                  <c:x val="-2.7777777777777779E-3"/>
                  <c:y val="-2.889576883384932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49B-4CA4-BC06-4C6C73E89D15}"/>
                </c:ext>
              </c:extLst>
            </c:dLbl>
            <c:dLbl>
              <c:idx val="2"/>
              <c:layout>
                <c:manualLayout>
                  <c:x val="-3.3333333333333333E-2"/>
                  <c:y val="-1.8919630080029711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49B-4CA4-BC06-4C6C73E89D15}"/>
                </c:ext>
              </c:extLst>
            </c:dLbl>
            <c:dLbl>
              <c:idx val="3"/>
              <c:delete val="1"/>
              <c:extLst>
                <c:ext xmlns:c15="http://schemas.microsoft.com/office/drawing/2012/chart" uri="{CE6537A1-D6FC-4f65-9D91-7224C49458BB}">
                  <c15:layout/>
                </c:ext>
                <c:ext xmlns:c16="http://schemas.microsoft.com/office/drawing/2014/chart" uri="{C3380CC4-5D6E-409C-BE32-E72D297353CC}">
                  <c16:uniqueId val="{00000002-A49B-4CA4-BC06-4C6C73E89D1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Resumen!$I$57:$I$60</c:f>
              <c:strCache>
                <c:ptCount val="4"/>
                <c:pt idx="0">
                  <c:v>Ejecutadas</c:v>
                </c:pt>
                <c:pt idx="1">
                  <c:v>En términos</c:v>
                </c:pt>
                <c:pt idx="2">
                  <c:v>Incumplidas</c:v>
                </c:pt>
                <c:pt idx="3">
                  <c:v>Eventualidad</c:v>
                </c:pt>
              </c:strCache>
            </c:strRef>
          </c:cat>
          <c:val>
            <c:numRef>
              <c:f>Resumen!$J$57:$J$60</c:f>
              <c:numCache>
                <c:formatCode>0%</c:formatCode>
                <c:ptCount val="4"/>
                <c:pt idx="0">
                  <c:v>0.74801901743264654</c:v>
                </c:pt>
                <c:pt idx="1">
                  <c:v>0.23771790808240886</c:v>
                </c:pt>
                <c:pt idx="2">
                  <c:v>1.4263074484944533E-2</c:v>
                </c:pt>
                <c:pt idx="3">
                  <c:v>0.10301109350237718</c:v>
                </c:pt>
              </c:numCache>
            </c:numRef>
          </c:val>
          <c:extLst>
            <c:ext xmlns:c16="http://schemas.microsoft.com/office/drawing/2014/chart" uri="{C3380CC4-5D6E-409C-BE32-E72D297353CC}">
              <c16:uniqueId val="{00000000-A49B-4CA4-BC06-4C6C73E89D1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INTERNO - PMI</a:t>
            </a:r>
          </a:p>
        </c:rich>
      </c:tx>
      <c:layout>
        <c:manualLayout>
          <c:xMode val="edge"/>
          <c:yMode val="edge"/>
          <c:x val="0.11727777777777777"/>
          <c:y val="3.271983640081799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666666666666E-2"/>
          <c:y val="0.26621676891615548"/>
          <c:w val="0.8472222222222221"/>
          <c:h val="0.63613448625670255"/>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2B8-4CF8-B758-4D5EE67513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2B8-4CF8-B758-4D5EE6751378}"/>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2B8-4CF8-B758-4D5EE675137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2B8-4CF8-B758-4D5EE6751378}"/>
              </c:ext>
            </c:extLst>
          </c:dPt>
          <c:dLbls>
            <c:dLbl>
              <c:idx val="0"/>
              <c:layout>
                <c:manualLayout>
                  <c:x val="8.3333333333333332E-3"/>
                  <c:y val="5.31697341513292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2B8-4CF8-B758-4D5EE6751378}"/>
                </c:ext>
              </c:extLst>
            </c:dLbl>
            <c:dLbl>
              <c:idx val="1"/>
              <c:layout>
                <c:manualLayout>
                  <c:x val="-6.3888888888888884E-2"/>
                  <c:y val="-1.6359918200408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2B8-4CF8-B758-4D5EE6751378}"/>
                </c:ext>
              </c:extLst>
            </c:dLbl>
            <c:dLbl>
              <c:idx val="2"/>
              <c:layout>
                <c:manualLayout>
                  <c:x val="0.18333333333333324"/>
                  <c:y val="-3.2719836400817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2B8-4CF8-B758-4D5EE6751378}"/>
                </c:ext>
              </c:extLst>
            </c:dLbl>
            <c:dLbl>
              <c:idx val="3"/>
              <c:delete val="1"/>
              <c:extLst>
                <c:ext xmlns:c15="http://schemas.microsoft.com/office/drawing/2012/chart" uri="{CE6537A1-D6FC-4f65-9D91-7224C49458BB}">
                  <c15:layout/>
                </c:ext>
                <c:ext xmlns:c16="http://schemas.microsoft.com/office/drawing/2014/chart" uri="{C3380CC4-5D6E-409C-BE32-E72D297353CC}">
                  <c16:uniqueId val="{00000001-F2B8-4CF8-B758-4D5EE6751378}"/>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Resumen!$O$57:$O$60</c:f>
              <c:strCache>
                <c:ptCount val="4"/>
                <c:pt idx="0">
                  <c:v>Ejecutadas</c:v>
                </c:pt>
                <c:pt idx="1">
                  <c:v>En términos</c:v>
                </c:pt>
                <c:pt idx="2">
                  <c:v>Incumplidas</c:v>
                </c:pt>
                <c:pt idx="3">
                  <c:v>Eventualidad</c:v>
                </c:pt>
              </c:strCache>
            </c:strRef>
          </c:cat>
          <c:val>
            <c:numRef>
              <c:f>Resumen!$P$57:$P$60</c:f>
              <c:numCache>
                <c:formatCode>0%</c:formatCode>
                <c:ptCount val="4"/>
                <c:pt idx="0">
                  <c:v>0.80612244897959184</c:v>
                </c:pt>
                <c:pt idx="1">
                  <c:v>0.16326530612244897</c:v>
                </c:pt>
                <c:pt idx="2">
                  <c:v>3.0612244897959183E-2</c:v>
                </c:pt>
                <c:pt idx="3" formatCode="0.0%">
                  <c:v>0</c:v>
                </c:pt>
              </c:numCache>
            </c:numRef>
          </c:val>
          <c:extLst>
            <c:ext xmlns:c16="http://schemas.microsoft.com/office/drawing/2014/chart" uri="{C3380CC4-5D6E-409C-BE32-E72D297353CC}">
              <c16:uniqueId val="{00000000-F2B8-4CF8-B758-4D5EE675137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685800</xdr:colOff>
      <xdr:row>4</xdr:row>
      <xdr:rowOff>66674</xdr:rowOff>
    </xdr:from>
    <xdr:to>
      <xdr:col>13</xdr:col>
      <xdr:colOff>19050</xdr:colOff>
      <xdr:row>20</xdr:row>
      <xdr:rowOff>95249</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785812</xdr:colOff>
      <xdr:row>4</xdr:row>
      <xdr:rowOff>85725</xdr:rowOff>
    </xdr:from>
    <xdr:to>
      <xdr:col>19</xdr:col>
      <xdr:colOff>385762</xdr:colOff>
      <xdr:row>20</xdr:row>
      <xdr:rowOff>142875</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0</xdr:colOff>
      <xdr:row>704</xdr:row>
      <xdr:rowOff>0</xdr:rowOff>
    </xdr:from>
    <xdr:ext cx="4906735" cy="2963510"/>
    <xdr:pic>
      <xdr:nvPicPr>
        <xdr:cNvPr id="3" name="Imagen 2">
          <a:extLst>
            <a:ext uri="{FF2B5EF4-FFF2-40B4-BE49-F238E27FC236}">
              <a16:creationId xmlns:a16="http://schemas.microsoft.com/office/drawing/2014/main" id="{7B354ECC-232B-4B41-AC09-4B8605E33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1063" y="1022330156"/>
          <a:ext cx="4906735" cy="2963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61"/>
  <sheetViews>
    <sheetView tabSelected="1" topLeftCell="A22" workbookViewId="0">
      <selection activeCell="M53" sqref="M53"/>
    </sheetView>
  </sheetViews>
  <sheetFormatPr baseColWidth="10" defaultColWidth="11.42578125" defaultRowHeight="15" x14ac:dyDescent="0.25"/>
  <cols>
    <col min="1" max="1" width="5.7109375" style="42" customWidth="1"/>
    <col min="2" max="2" width="57.7109375" style="42" customWidth="1"/>
    <col min="3" max="6" width="11.42578125" style="42" customWidth="1"/>
    <col min="7" max="7" width="13.140625" style="49" customWidth="1"/>
    <col min="8" max="8" width="5.28515625" style="46" customWidth="1"/>
    <col min="9" max="9" width="11.140625" style="46" customWidth="1"/>
    <col min="10" max="12" width="11.42578125" style="52"/>
    <col min="13" max="13" width="13" style="52" customWidth="1"/>
    <col min="14" max="14" width="7.140625" style="52" customWidth="1"/>
    <col min="15" max="15" width="11.42578125" style="47"/>
    <col min="16" max="18" width="11.42578125" style="52"/>
    <col min="19" max="19" width="14" style="52" customWidth="1"/>
    <col min="20" max="16384" width="11.42578125" style="42"/>
  </cols>
  <sheetData>
    <row r="2" spans="2:19" ht="26.25" x14ac:dyDescent="0.25">
      <c r="B2" s="673" t="s">
        <v>6445</v>
      </c>
      <c r="C2" s="673"/>
      <c r="D2" s="673"/>
      <c r="E2" s="673"/>
      <c r="F2" s="673"/>
      <c r="G2" s="673"/>
      <c r="H2" s="673"/>
      <c r="I2" s="673"/>
      <c r="J2" s="673"/>
      <c r="K2" s="673"/>
      <c r="L2" s="673"/>
      <c r="M2" s="673"/>
      <c r="N2" s="673"/>
      <c r="O2" s="673"/>
      <c r="P2" s="673"/>
      <c r="Q2" s="673"/>
      <c r="R2" s="673"/>
      <c r="S2" s="122"/>
    </row>
    <row r="3" spans="2:19" ht="26.25" x14ac:dyDescent="0.25">
      <c r="B3" s="673"/>
      <c r="C3" s="673"/>
      <c r="D3" s="673"/>
      <c r="E3" s="673"/>
      <c r="F3" s="673"/>
      <c r="G3" s="673"/>
      <c r="H3" s="673"/>
      <c r="I3" s="673"/>
      <c r="J3" s="673"/>
      <c r="K3" s="673"/>
      <c r="L3" s="673"/>
      <c r="M3" s="673"/>
      <c r="N3" s="673"/>
      <c r="O3" s="673"/>
      <c r="P3" s="673"/>
      <c r="Q3" s="673"/>
      <c r="R3" s="673"/>
      <c r="S3" s="122"/>
    </row>
    <row r="24" spans="2:19" s="44" customFormat="1" ht="21" customHeight="1" x14ac:dyDescent="0.25">
      <c r="B24" s="674" t="s">
        <v>6444</v>
      </c>
      <c r="C24" s="674"/>
      <c r="D24" s="674"/>
      <c r="E24" s="674"/>
      <c r="F24" s="674"/>
      <c r="G24" s="674"/>
      <c r="H24" s="43"/>
      <c r="I24" s="675" t="s">
        <v>6442</v>
      </c>
      <c r="J24" s="675"/>
      <c r="K24" s="675"/>
      <c r="L24" s="675"/>
      <c r="M24" s="675"/>
      <c r="N24" s="52"/>
      <c r="O24" s="675" t="s">
        <v>6443</v>
      </c>
      <c r="P24" s="675"/>
      <c r="Q24" s="675"/>
      <c r="R24" s="675"/>
      <c r="S24" s="675"/>
    </row>
    <row r="25" spans="2:19" ht="29.25" customHeight="1" x14ac:dyDescent="0.25">
      <c r="B25" s="45" t="s">
        <v>2023</v>
      </c>
      <c r="C25" s="100" t="s">
        <v>923</v>
      </c>
      <c r="D25" s="101" t="s">
        <v>921</v>
      </c>
      <c r="E25" s="99" t="s">
        <v>920</v>
      </c>
      <c r="F25" s="98" t="s">
        <v>922</v>
      </c>
      <c r="G25" s="117" t="s">
        <v>2539</v>
      </c>
      <c r="H25" s="43"/>
      <c r="I25" s="173" t="s">
        <v>936</v>
      </c>
      <c r="J25" s="101" t="s">
        <v>921</v>
      </c>
      <c r="K25" s="99" t="s">
        <v>920</v>
      </c>
      <c r="L25" s="98" t="s">
        <v>922</v>
      </c>
      <c r="M25" s="117" t="s">
        <v>2539</v>
      </c>
      <c r="O25" s="174" t="s">
        <v>938</v>
      </c>
      <c r="P25" s="101" t="s">
        <v>921</v>
      </c>
      <c r="Q25" s="99" t="s">
        <v>920</v>
      </c>
      <c r="R25" s="98" t="s">
        <v>922</v>
      </c>
      <c r="S25" s="117" t="s">
        <v>2539</v>
      </c>
    </row>
    <row r="26" spans="2:19" s="73" customFormat="1" x14ac:dyDescent="0.25">
      <c r="B26" s="70" t="s">
        <v>834</v>
      </c>
      <c r="C26" s="147">
        <f>+I26+O26</f>
        <v>10</v>
      </c>
      <c r="D26" s="67">
        <f>+J26+P26</f>
        <v>9</v>
      </c>
      <c r="E26" s="67">
        <f>+K26+Q26</f>
        <v>1</v>
      </c>
      <c r="F26" s="67">
        <f>+L26+R26</f>
        <v>0</v>
      </c>
      <c r="G26" s="67">
        <f t="shared" ref="G26:G47" si="0">+M26+S26</f>
        <v>0</v>
      </c>
      <c r="H26" s="71"/>
      <c r="I26" s="180">
        <f>+J26+K26+L26</f>
        <v>6</v>
      </c>
      <c r="J26" s="387">
        <v>5</v>
      </c>
      <c r="K26" s="67">
        <v>1</v>
      </c>
      <c r="L26" s="67">
        <v>0</v>
      </c>
      <c r="M26" s="67">
        <v>0</v>
      </c>
      <c r="N26" s="72"/>
      <c r="O26" s="430">
        <f>+P26+Q26+R26</f>
        <v>4</v>
      </c>
      <c r="P26" s="165">
        <v>4</v>
      </c>
      <c r="Q26" s="165">
        <v>0</v>
      </c>
      <c r="R26" s="165">
        <v>0</v>
      </c>
      <c r="S26" s="165">
        <v>0</v>
      </c>
    </row>
    <row r="27" spans="2:19" s="73" customFormat="1" x14ac:dyDescent="0.25">
      <c r="B27" s="70" t="s">
        <v>16</v>
      </c>
      <c r="C27" s="147">
        <f t="shared" ref="C27:C47" si="1">+I27+O27</f>
        <v>50</v>
      </c>
      <c r="D27" s="67">
        <f t="shared" ref="D27:D47" si="2">+J27+P27</f>
        <v>34</v>
      </c>
      <c r="E27" s="67">
        <f t="shared" ref="E27:E47" si="3">+K27+Q27</f>
        <v>13</v>
      </c>
      <c r="F27" s="67">
        <f t="shared" ref="F27:F47" si="4">+L27+R27</f>
        <v>3</v>
      </c>
      <c r="G27" s="67">
        <f t="shared" si="0"/>
        <v>1</v>
      </c>
      <c r="H27" s="71"/>
      <c r="I27" s="180">
        <f t="shared" ref="I27:I47" si="5">+J27+K27+L27</f>
        <v>37</v>
      </c>
      <c r="J27" s="67">
        <v>21</v>
      </c>
      <c r="K27" s="67">
        <v>13</v>
      </c>
      <c r="L27" s="67">
        <v>3</v>
      </c>
      <c r="M27" s="67">
        <v>1</v>
      </c>
      <c r="N27" s="72"/>
      <c r="O27" s="430">
        <f t="shared" ref="O27:O47" si="6">+P27+Q27+R27</f>
        <v>13</v>
      </c>
      <c r="P27" s="165">
        <v>13</v>
      </c>
      <c r="Q27" s="165">
        <v>0</v>
      </c>
      <c r="R27" s="165">
        <v>0</v>
      </c>
      <c r="S27" s="165">
        <v>0</v>
      </c>
    </row>
    <row r="28" spans="2:19" s="73" customFormat="1" x14ac:dyDescent="0.25">
      <c r="B28" s="70" t="s">
        <v>304</v>
      </c>
      <c r="C28" s="147">
        <f t="shared" si="1"/>
        <v>1</v>
      </c>
      <c r="D28" s="67">
        <f t="shared" si="2"/>
        <v>1</v>
      </c>
      <c r="E28" s="67">
        <f t="shared" si="3"/>
        <v>0</v>
      </c>
      <c r="F28" s="67">
        <f t="shared" si="4"/>
        <v>0</v>
      </c>
      <c r="G28" s="67">
        <f t="shared" si="0"/>
        <v>0</v>
      </c>
      <c r="H28" s="71"/>
      <c r="I28" s="180">
        <f t="shared" si="5"/>
        <v>1</v>
      </c>
      <c r="J28" s="67">
        <v>1</v>
      </c>
      <c r="K28" s="67">
        <v>0</v>
      </c>
      <c r="L28" s="67">
        <v>0</v>
      </c>
      <c r="M28" s="67">
        <v>0</v>
      </c>
      <c r="N28" s="72"/>
      <c r="O28" s="430">
        <f t="shared" si="6"/>
        <v>0</v>
      </c>
      <c r="P28" s="165">
        <v>0</v>
      </c>
      <c r="Q28" s="165">
        <v>0</v>
      </c>
      <c r="R28" s="165">
        <v>0</v>
      </c>
      <c r="S28" s="165">
        <v>0</v>
      </c>
    </row>
    <row r="29" spans="2:19" s="73" customFormat="1" x14ac:dyDescent="0.25">
      <c r="B29" s="70" t="s">
        <v>743</v>
      </c>
      <c r="C29" s="147">
        <f t="shared" si="1"/>
        <v>34</v>
      </c>
      <c r="D29" s="67">
        <f t="shared" si="2"/>
        <v>27</v>
      </c>
      <c r="E29" s="67">
        <f t="shared" si="3"/>
        <v>7</v>
      </c>
      <c r="F29" s="67">
        <f t="shared" si="4"/>
        <v>0</v>
      </c>
      <c r="G29" s="67">
        <f t="shared" si="0"/>
        <v>0</v>
      </c>
      <c r="H29" s="71"/>
      <c r="I29" s="180">
        <f t="shared" si="5"/>
        <v>8</v>
      </c>
      <c r="J29" s="67">
        <v>1</v>
      </c>
      <c r="K29" s="67">
        <v>7</v>
      </c>
      <c r="L29" s="67">
        <v>0</v>
      </c>
      <c r="M29" s="67">
        <v>0</v>
      </c>
      <c r="N29" s="72"/>
      <c r="O29" s="430">
        <f t="shared" si="6"/>
        <v>26</v>
      </c>
      <c r="P29" s="165">
        <v>26</v>
      </c>
      <c r="Q29" s="165">
        <v>0</v>
      </c>
      <c r="R29" s="165">
        <v>0</v>
      </c>
      <c r="S29" s="165">
        <v>0</v>
      </c>
    </row>
    <row r="30" spans="2:19" s="73" customFormat="1" x14ac:dyDescent="0.25">
      <c r="B30" s="70" t="s">
        <v>935</v>
      </c>
      <c r="C30" s="147">
        <f t="shared" si="1"/>
        <v>7</v>
      </c>
      <c r="D30" s="67">
        <f t="shared" si="2"/>
        <v>7</v>
      </c>
      <c r="E30" s="67">
        <f t="shared" si="3"/>
        <v>0</v>
      </c>
      <c r="F30" s="67">
        <f t="shared" si="4"/>
        <v>0</v>
      </c>
      <c r="G30" s="67">
        <f t="shared" si="0"/>
        <v>0</v>
      </c>
      <c r="H30" s="71"/>
      <c r="I30" s="180">
        <f t="shared" si="5"/>
        <v>0</v>
      </c>
      <c r="J30" s="67">
        <v>0</v>
      </c>
      <c r="K30" s="67">
        <v>0</v>
      </c>
      <c r="L30" s="67">
        <v>0</v>
      </c>
      <c r="M30" s="67">
        <v>0</v>
      </c>
      <c r="N30" s="72"/>
      <c r="O30" s="430">
        <f t="shared" si="6"/>
        <v>7</v>
      </c>
      <c r="P30" s="165">
        <v>7</v>
      </c>
      <c r="Q30" s="165">
        <v>0</v>
      </c>
      <c r="R30" s="165">
        <v>0</v>
      </c>
      <c r="S30" s="165">
        <v>0</v>
      </c>
    </row>
    <row r="31" spans="2:19" s="73" customFormat="1" x14ac:dyDescent="0.25">
      <c r="B31" s="592" t="s">
        <v>891</v>
      </c>
      <c r="C31" s="147">
        <f t="shared" si="1"/>
        <v>18</v>
      </c>
      <c r="D31" s="67">
        <f t="shared" si="2"/>
        <v>13</v>
      </c>
      <c r="E31" s="67">
        <f t="shared" si="3"/>
        <v>5</v>
      </c>
      <c r="F31" s="67">
        <f t="shared" si="4"/>
        <v>0</v>
      </c>
      <c r="G31" s="67">
        <f t="shared" si="0"/>
        <v>3</v>
      </c>
      <c r="H31" s="71"/>
      <c r="I31" s="180">
        <f t="shared" si="5"/>
        <v>18</v>
      </c>
      <c r="J31" s="67">
        <v>13</v>
      </c>
      <c r="K31" s="67">
        <v>5</v>
      </c>
      <c r="L31" s="67">
        <v>0</v>
      </c>
      <c r="M31" s="67">
        <f>1+2</f>
        <v>3</v>
      </c>
      <c r="N31" s="72"/>
      <c r="O31" s="430">
        <f t="shared" si="6"/>
        <v>0</v>
      </c>
      <c r="P31" s="165">
        <v>0</v>
      </c>
      <c r="Q31" s="165">
        <v>0</v>
      </c>
      <c r="R31" s="165">
        <v>0</v>
      </c>
      <c r="S31" s="165">
        <v>0</v>
      </c>
    </row>
    <row r="32" spans="2:19" s="73" customFormat="1" x14ac:dyDescent="0.25">
      <c r="B32" s="70" t="s">
        <v>262</v>
      </c>
      <c r="C32" s="147">
        <f t="shared" si="1"/>
        <v>41</v>
      </c>
      <c r="D32" s="67">
        <f t="shared" si="2"/>
        <v>32</v>
      </c>
      <c r="E32" s="67">
        <f t="shared" si="3"/>
        <v>7</v>
      </c>
      <c r="F32" s="67">
        <f t="shared" si="4"/>
        <v>2</v>
      </c>
      <c r="G32" s="67">
        <f t="shared" si="0"/>
        <v>0</v>
      </c>
      <c r="H32" s="71"/>
      <c r="I32" s="180">
        <f t="shared" si="5"/>
        <v>19</v>
      </c>
      <c r="J32" s="67">
        <v>12</v>
      </c>
      <c r="K32" s="67">
        <v>5</v>
      </c>
      <c r="L32" s="67">
        <v>2</v>
      </c>
      <c r="M32" s="67">
        <v>0</v>
      </c>
      <c r="N32" s="72"/>
      <c r="O32" s="430">
        <f t="shared" si="6"/>
        <v>22</v>
      </c>
      <c r="P32" s="165">
        <v>20</v>
      </c>
      <c r="Q32" s="165">
        <v>2</v>
      </c>
      <c r="R32" s="165">
        <v>0</v>
      </c>
      <c r="S32" s="165">
        <v>0</v>
      </c>
    </row>
    <row r="33" spans="2:19" s="73" customFormat="1" x14ac:dyDescent="0.25">
      <c r="B33" s="70" t="s">
        <v>3103</v>
      </c>
      <c r="C33" s="147">
        <f t="shared" si="1"/>
        <v>11</v>
      </c>
      <c r="D33" s="67">
        <f t="shared" si="2"/>
        <v>6</v>
      </c>
      <c r="E33" s="67">
        <f t="shared" si="3"/>
        <v>5</v>
      </c>
      <c r="F33" s="67">
        <f t="shared" si="4"/>
        <v>0</v>
      </c>
      <c r="G33" s="67">
        <f t="shared" ref="G33" si="7">+M33+S33</f>
        <v>1</v>
      </c>
      <c r="H33" s="71"/>
      <c r="I33" s="180">
        <f t="shared" si="5"/>
        <v>11</v>
      </c>
      <c r="J33" s="67">
        <v>6</v>
      </c>
      <c r="K33" s="67">
        <v>5</v>
      </c>
      <c r="L33" s="67">
        <v>0</v>
      </c>
      <c r="M33" s="67">
        <v>1</v>
      </c>
      <c r="N33" s="72"/>
      <c r="O33" s="430">
        <f t="shared" si="6"/>
        <v>0</v>
      </c>
      <c r="P33" s="165">
        <v>0</v>
      </c>
      <c r="Q33" s="165">
        <v>0</v>
      </c>
      <c r="R33" s="165">
        <v>0</v>
      </c>
      <c r="S33" s="165">
        <v>0</v>
      </c>
    </row>
    <row r="34" spans="2:19" s="73" customFormat="1" x14ac:dyDescent="0.25">
      <c r="B34" s="592" t="s">
        <v>149</v>
      </c>
      <c r="C34" s="147">
        <f t="shared" si="1"/>
        <v>47</v>
      </c>
      <c r="D34" s="67">
        <f t="shared" si="2"/>
        <v>30</v>
      </c>
      <c r="E34" s="67">
        <f t="shared" si="3"/>
        <v>15</v>
      </c>
      <c r="F34" s="67">
        <f t="shared" si="4"/>
        <v>2</v>
      </c>
      <c r="G34" s="67">
        <f t="shared" si="0"/>
        <v>0</v>
      </c>
      <c r="H34" s="71"/>
      <c r="I34" s="180">
        <f t="shared" si="5"/>
        <v>41</v>
      </c>
      <c r="J34" s="67">
        <v>28</v>
      </c>
      <c r="K34" s="67">
        <v>11</v>
      </c>
      <c r="L34" s="67">
        <v>2</v>
      </c>
      <c r="M34" s="67">
        <v>0</v>
      </c>
      <c r="N34" s="72"/>
      <c r="O34" s="430">
        <f t="shared" si="6"/>
        <v>6</v>
      </c>
      <c r="P34" s="165">
        <v>2</v>
      </c>
      <c r="Q34" s="165">
        <v>4</v>
      </c>
      <c r="R34" s="165">
        <v>0</v>
      </c>
      <c r="S34" s="165">
        <v>0</v>
      </c>
    </row>
    <row r="35" spans="2:19" s="73" customFormat="1" x14ac:dyDescent="0.25">
      <c r="B35" s="592" t="s">
        <v>939</v>
      </c>
      <c r="C35" s="147">
        <f t="shared" si="1"/>
        <v>9</v>
      </c>
      <c r="D35" s="67">
        <f t="shared" si="2"/>
        <v>4</v>
      </c>
      <c r="E35" s="67">
        <f t="shared" si="3"/>
        <v>5</v>
      </c>
      <c r="F35" s="67">
        <f t="shared" si="4"/>
        <v>0</v>
      </c>
      <c r="G35" s="67">
        <f t="shared" si="0"/>
        <v>3</v>
      </c>
      <c r="H35" s="71"/>
      <c r="I35" s="180">
        <f t="shared" si="5"/>
        <v>7</v>
      </c>
      <c r="J35" s="67">
        <v>2</v>
      </c>
      <c r="K35" s="67">
        <v>5</v>
      </c>
      <c r="L35" s="67">
        <v>0</v>
      </c>
      <c r="M35" s="67">
        <v>3</v>
      </c>
      <c r="N35" s="72"/>
      <c r="O35" s="430">
        <f t="shared" si="6"/>
        <v>2</v>
      </c>
      <c r="P35" s="165">
        <v>2</v>
      </c>
      <c r="Q35" s="165">
        <v>0</v>
      </c>
      <c r="R35" s="165">
        <v>0</v>
      </c>
      <c r="S35" s="165">
        <v>0</v>
      </c>
    </row>
    <row r="36" spans="2:19" s="73" customFormat="1" x14ac:dyDescent="0.25">
      <c r="B36" s="592" t="s">
        <v>3094</v>
      </c>
      <c r="C36" s="147">
        <f t="shared" si="1"/>
        <v>23</v>
      </c>
      <c r="D36" s="67">
        <f t="shared" si="2"/>
        <v>3</v>
      </c>
      <c r="E36" s="67">
        <f t="shared" si="3"/>
        <v>20</v>
      </c>
      <c r="F36" s="67">
        <f t="shared" si="4"/>
        <v>0</v>
      </c>
      <c r="G36" s="67">
        <f t="shared" ref="G36" si="8">+M36+S36</f>
        <v>7</v>
      </c>
      <c r="H36" s="71"/>
      <c r="I36" s="180">
        <f t="shared" si="5"/>
        <v>23</v>
      </c>
      <c r="J36" s="67">
        <v>3</v>
      </c>
      <c r="K36" s="67">
        <v>20</v>
      </c>
      <c r="L36" s="67">
        <v>0</v>
      </c>
      <c r="M36" s="67">
        <v>7</v>
      </c>
      <c r="N36" s="72"/>
      <c r="O36" s="430">
        <f t="shared" si="6"/>
        <v>0</v>
      </c>
      <c r="P36" s="165">
        <v>0</v>
      </c>
      <c r="Q36" s="165">
        <v>0</v>
      </c>
      <c r="R36" s="165">
        <v>0</v>
      </c>
      <c r="S36" s="165">
        <v>0</v>
      </c>
    </row>
    <row r="37" spans="2:19" s="73" customFormat="1" x14ac:dyDescent="0.25">
      <c r="B37" s="592" t="s">
        <v>29</v>
      </c>
      <c r="C37" s="147">
        <f t="shared" si="1"/>
        <v>62</v>
      </c>
      <c r="D37" s="67">
        <f t="shared" si="2"/>
        <v>50</v>
      </c>
      <c r="E37" s="67">
        <f t="shared" si="3"/>
        <v>9</v>
      </c>
      <c r="F37" s="67">
        <f t="shared" si="4"/>
        <v>3</v>
      </c>
      <c r="G37" s="67">
        <f t="shared" si="0"/>
        <v>7</v>
      </c>
      <c r="H37" s="71"/>
      <c r="I37" s="180">
        <f t="shared" si="5"/>
        <v>56</v>
      </c>
      <c r="J37" s="166">
        <v>48</v>
      </c>
      <c r="K37" s="166">
        <v>8</v>
      </c>
      <c r="L37" s="166">
        <v>0</v>
      </c>
      <c r="M37" s="166">
        <f>4+3</f>
        <v>7</v>
      </c>
      <c r="N37" s="148"/>
      <c r="O37" s="430">
        <f t="shared" si="6"/>
        <v>6</v>
      </c>
      <c r="P37" s="579">
        <v>2</v>
      </c>
      <c r="Q37" s="579">
        <v>1</v>
      </c>
      <c r="R37" s="579">
        <v>3</v>
      </c>
      <c r="S37" s="579">
        <v>0</v>
      </c>
    </row>
    <row r="38" spans="2:19" s="73" customFormat="1" x14ac:dyDescent="0.25">
      <c r="B38" s="592" t="s">
        <v>34</v>
      </c>
      <c r="C38" s="147">
        <f t="shared" si="1"/>
        <v>47</v>
      </c>
      <c r="D38" s="67">
        <f t="shared" si="2"/>
        <v>45</v>
      </c>
      <c r="E38" s="67">
        <f t="shared" si="3"/>
        <v>2</v>
      </c>
      <c r="F38" s="67">
        <f t="shared" si="4"/>
        <v>0</v>
      </c>
      <c r="G38" s="67">
        <f t="shared" si="0"/>
        <v>5</v>
      </c>
      <c r="H38" s="71"/>
      <c r="I38" s="180">
        <f t="shared" si="5"/>
        <v>40</v>
      </c>
      <c r="J38" s="166">
        <v>40</v>
      </c>
      <c r="K38" s="166">
        <v>0</v>
      </c>
      <c r="L38" s="166">
        <v>0</v>
      </c>
      <c r="M38" s="166">
        <f>3+2</f>
        <v>5</v>
      </c>
      <c r="N38" s="148"/>
      <c r="O38" s="430">
        <f t="shared" si="6"/>
        <v>7</v>
      </c>
      <c r="P38" s="579">
        <v>5</v>
      </c>
      <c r="Q38" s="579">
        <v>2</v>
      </c>
      <c r="R38" s="579">
        <v>0</v>
      </c>
      <c r="S38" s="579">
        <v>0</v>
      </c>
    </row>
    <row r="39" spans="2:19" s="73" customFormat="1" x14ac:dyDescent="0.25">
      <c r="B39" s="592" t="s">
        <v>101</v>
      </c>
      <c r="C39" s="147">
        <f t="shared" si="1"/>
        <v>10</v>
      </c>
      <c r="D39" s="67">
        <f t="shared" si="2"/>
        <v>7</v>
      </c>
      <c r="E39" s="67">
        <f t="shared" si="3"/>
        <v>3</v>
      </c>
      <c r="F39" s="67">
        <f t="shared" si="4"/>
        <v>0</v>
      </c>
      <c r="G39" s="67">
        <f t="shared" si="0"/>
        <v>0</v>
      </c>
      <c r="H39" s="71"/>
      <c r="I39" s="180">
        <f t="shared" si="5"/>
        <v>7</v>
      </c>
      <c r="J39" s="166">
        <v>4</v>
      </c>
      <c r="K39" s="166">
        <v>3</v>
      </c>
      <c r="L39" s="166">
        <v>0</v>
      </c>
      <c r="M39" s="166">
        <v>0</v>
      </c>
      <c r="N39" s="148"/>
      <c r="O39" s="430">
        <f t="shared" si="6"/>
        <v>3</v>
      </c>
      <c r="P39" s="579">
        <v>3</v>
      </c>
      <c r="Q39" s="579">
        <v>0</v>
      </c>
      <c r="R39" s="579">
        <v>0</v>
      </c>
      <c r="S39" s="579">
        <v>0</v>
      </c>
    </row>
    <row r="40" spans="2:19" s="73" customFormat="1" x14ac:dyDescent="0.25">
      <c r="B40" s="592" t="s">
        <v>56</v>
      </c>
      <c r="C40" s="147">
        <f t="shared" si="1"/>
        <v>95</v>
      </c>
      <c r="D40" s="67">
        <f t="shared" si="2"/>
        <v>61</v>
      </c>
      <c r="E40" s="67">
        <f t="shared" si="3"/>
        <v>33</v>
      </c>
      <c r="F40" s="67">
        <f t="shared" si="4"/>
        <v>1</v>
      </c>
      <c r="G40" s="67">
        <f t="shared" si="0"/>
        <v>5</v>
      </c>
      <c r="H40" s="71"/>
      <c r="I40" s="180">
        <f t="shared" si="5"/>
        <v>93</v>
      </c>
      <c r="J40" s="166">
        <v>59</v>
      </c>
      <c r="K40" s="166">
        <v>33</v>
      </c>
      <c r="L40" s="166">
        <v>1</v>
      </c>
      <c r="M40" s="166">
        <f>1+4</f>
        <v>5</v>
      </c>
      <c r="N40" s="148"/>
      <c r="O40" s="430">
        <f t="shared" si="6"/>
        <v>2</v>
      </c>
      <c r="P40" s="579">
        <v>2</v>
      </c>
      <c r="Q40" s="579">
        <v>0</v>
      </c>
      <c r="R40" s="579">
        <v>0</v>
      </c>
      <c r="S40" s="579">
        <v>0</v>
      </c>
    </row>
    <row r="41" spans="2:19" s="73" customFormat="1" x14ac:dyDescent="0.25">
      <c r="B41" s="592" t="s">
        <v>61</v>
      </c>
      <c r="C41" s="147">
        <f t="shared" si="1"/>
        <v>97</v>
      </c>
      <c r="D41" s="67">
        <f t="shared" si="2"/>
        <v>80</v>
      </c>
      <c r="E41" s="67">
        <f t="shared" si="3"/>
        <v>16</v>
      </c>
      <c r="F41" s="67">
        <f t="shared" si="4"/>
        <v>1</v>
      </c>
      <c r="G41" s="67">
        <f t="shared" si="0"/>
        <v>16</v>
      </c>
      <c r="H41" s="71"/>
      <c r="I41" s="180">
        <f t="shared" si="5"/>
        <v>95</v>
      </c>
      <c r="J41" s="387">
        <v>78</v>
      </c>
      <c r="K41" s="67">
        <v>16</v>
      </c>
      <c r="L41" s="67">
        <v>1</v>
      </c>
      <c r="M41" s="67">
        <v>16</v>
      </c>
      <c r="N41" s="72"/>
      <c r="O41" s="430">
        <f t="shared" si="6"/>
        <v>2</v>
      </c>
      <c r="P41" s="165">
        <v>2</v>
      </c>
      <c r="Q41" s="165">
        <v>0</v>
      </c>
      <c r="R41" s="165">
        <v>0</v>
      </c>
      <c r="S41" s="165">
        <v>0</v>
      </c>
    </row>
    <row r="42" spans="2:19" s="73" customFormat="1" x14ac:dyDescent="0.25">
      <c r="B42" s="592" t="s">
        <v>1054</v>
      </c>
      <c r="C42" s="147">
        <f t="shared" si="1"/>
        <v>2</v>
      </c>
      <c r="D42" s="67">
        <f t="shared" si="2"/>
        <v>0</v>
      </c>
      <c r="E42" s="67">
        <f t="shared" si="3"/>
        <v>2</v>
      </c>
      <c r="F42" s="67">
        <f t="shared" si="4"/>
        <v>0</v>
      </c>
      <c r="G42" s="67">
        <f t="shared" si="0"/>
        <v>2</v>
      </c>
      <c r="H42" s="71"/>
      <c r="I42" s="180">
        <f t="shared" si="5"/>
        <v>2</v>
      </c>
      <c r="J42" s="67">
        <v>0</v>
      </c>
      <c r="K42" s="67">
        <v>2</v>
      </c>
      <c r="L42" s="67">
        <v>0</v>
      </c>
      <c r="M42" s="67">
        <v>2</v>
      </c>
      <c r="N42" s="72"/>
      <c r="O42" s="430">
        <f t="shared" si="6"/>
        <v>0</v>
      </c>
      <c r="P42" s="165">
        <v>0</v>
      </c>
      <c r="Q42" s="165">
        <v>0</v>
      </c>
      <c r="R42" s="165">
        <v>0</v>
      </c>
      <c r="S42" s="165">
        <v>0</v>
      </c>
    </row>
    <row r="43" spans="2:19" s="73" customFormat="1" x14ac:dyDescent="0.25">
      <c r="B43" s="70" t="s">
        <v>78</v>
      </c>
      <c r="C43" s="147">
        <f t="shared" si="1"/>
        <v>84</v>
      </c>
      <c r="D43" s="67">
        <f t="shared" si="2"/>
        <v>71</v>
      </c>
      <c r="E43" s="67">
        <f t="shared" si="3"/>
        <v>13</v>
      </c>
      <c r="F43" s="67">
        <f t="shared" si="4"/>
        <v>0</v>
      </c>
      <c r="G43" s="67">
        <f t="shared" si="0"/>
        <v>5</v>
      </c>
      <c r="H43" s="71"/>
      <c r="I43" s="180">
        <f t="shared" si="5"/>
        <v>51</v>
      </c>
      <c r="J43" s="67">
        <v>39</v>
      </c>
      <c r="K43" s="67">
        <v>12</v>
      </c>
      <c r="L43" s="67">
        <v>0</v>
      </c>
      <c r="M43" s="67">
        <v>5</v>
      </c>
      <c r="N43" s="72"/>
      <c r="O43" s="430">
        <f t="shared" si="6"/>
        <v>33</v>
      </c>
      <c r="P43" s="165">
        <v>32</v>
      </c>
      <c r="Q43" s="165">
        <v>1</v>
      </c>
      <c r="R43" s="165">
        <v>0</v>
      </c>
      <c r="S43" s="165">
        <v>0</v>
      </c>
    </row>
    <row r="44" spans="2:19" s="73" customFormat="1" x14ac:dyDescent="0.25">
      <c r="B44" s="70" t="s">
        <v>1616</v>
      </c>
      <c r="C44" s="147">
        <f t="shared" si="1"/>
        <v>44</v>
      </c>
      <c r="D44" s="67">
        <f t="shared" si="2"/>
        <v>42</v>
      </c>
      <c r="E44" s="67">
        <f t="shared" si="3"/>
        <v>2</v>
      </c>
      <c r="F44" s="67">
        <f t="shared" si="4"/>
        <v>0</v>
      </c>
      <c r="G44" s="67">
        <v>8</v>
      </c>
      <c r="H44" s="71"/>
      <c r="I44" s="180">
        <f t="shared" si="5"/>
        <v>39</v>
      </c>
      <c r="J44" s="67">
        <v>39</v>
      </c>
      <c r="K44" s="67">
        <v>0</v>
      </c>
      <c r="L44" s="67">
        <v>0</v>
      </c>
      <c r="M44" s="67">
        <f>8+1</f>
        <v>9</v>
      </c>
      <c r="N44" s="72"/>
      <c r="O44" s="430">
        <f t="shared" si="6"/>
        <v>5</v>
      </c>
      <c r="P44" s="165">
        <v>3</v>
      </c>
      <c r="Q44" s="165">
        <v>2</v>
      </c>
      <c r="R44" s="165">
        <v>0</v>
      </c>
      <c r="S44" s="165">
        <v>0</v>
      </c>
    </row>
    <row r="45" spans="2:19" s="73" customFormat="1" x14ac:dyDescent="0.25">
      <c r="B45" s="70" t="s">
        <v>154</v>
      </c>
      <c r="C45" s="147">
        <f t="shared" si="1"/>
        <v>105</v>
      </c>
      <c r="D45" s="67">
        <f t="shared" si="2"/>
        <v>90</v>
      </c>
      <c r="E45" s="67">
        <f t="shared" si="3"/>
        <v>12</v>
      </c>
      <c r="F45" s="67">
        <f t="shared" si="4"/>
        <v>3</v>
      </c>
      <c r="G45" s="67">
        <f t="shared" si="0"/>
        <v>0</v>
      </c>
      <c r="H45" s="71"/>
      <c r="I45" s="180">
        <f t="shared" si="5"/>
        <v>69</v>
      </c>
      <c r="J45" s="387">
        <v>65</v>
      </c>
      <c r="K45" s="67">
        <v>4</v>
      </c>
      <c r="L45" s="67">
        <v>0</v>
      </c>
      <c r="M45" s="67">
        <v>0</v>
      </c>
      <c r="N45" s="72"/>
      <c r="O45" s="430">
        <f t="shared" si="6"/>
        <v>36</v>
      </c>
      <c r="P45" s="165">
        <v>25</v>
      </c>
      <c r="Q45" s="165">
        <v>8</v>
      </c>
      <c r="R45" s="165">
        <v>3</v>
      </c>
      <c r="S45" s="165">
        <v>0</v>
      </c>
    </row>
    <row r="46" spans="2:19" s="73" customFormat="1" x14ac:dyDescent="0.25">
      <c r="B46" s="70" t="s">
        <v>202</v>
      </c>
      <c r="C46" s="147">
        <f t="shared" si="1"/>
        <v>27</v>
      </c>
      <c r="D46" s="67">
        <f t="shared" si="2"/>
        <v>15</v>
      </c>
      <c r="E46" s="67">
        <f t="shared" si="3"/>
        <v>12</v>
      </c>
      <c r="F46" s="67">
        <f t="shared" si="4"/>
        <v>0</v>
      </c>
      <c r="G46" s="67">
        <v>1</v>
      </c>
      <c r="H46" s="71"/>
      <c r="I46" s="180">
        <f t="shared" si="5"/>
        <v>5</v>
      </c>
      <c r="J46" s="67">
        <v>5</v>
      </c>
      <c r="K46" s="67">
        <v>0</v>
      </c>
      <c r="L46" s="67">
        <v>0</v>
      </c>
      <c r="M46" s="67">
        <v>1</v>
      </c>
      <c r="N46" s="72"/>
      <c r="O46" s="430">
        <f t="shared" si="6"/>
        <v>22</v>
      </c>
      <c r="P46" s="165">
        <v>10</v>
      </c>
      <c r="Q46" s="165">
        <v>12</v>
      </c>
      <c r="R46" s="165">
        <v>0</v>
      </c>
      <c r="S46" s="165">
        <v>0</v>
      </c>
    </row>
    <row r="47" spans="2:19" s="73" customFormat="1" x14ac:dyDescent="0.25">
      <c r="B47" s="70" t="s">
        <v>321</v>
      </c>
      <c r="C47" s="147">
        <f t="shared" si="1"/>
        <v>3</v>
      </c>
      <c r="D47" s="67">
        <f t="shared" si="2"/>
        <v>3</v>
      </c>
      <c r="E47" s="67">
        <f t="shared" si="3"/>
        <v>0</v>
      </c>
      <c r="F47" s="67">
        <f t="shared" si="4"/>
        <v>0</v>
      </c>
      <c r="G47" s="67">
        <f t="shared" si="0"/>
        <v>0</v>
      </c>
      <c r="H47" s="71"/>
      <c r="I47" s="180">
        <f t="shared" si="5"/>
        <v>3</v>
      </c>
      <c r="J47" s="67">
        <v>3</v>
      </c>
      <c r="K47" s="67">
        <v>0</v>
      </c>
      <c r="L47" s="67">
        <v>0</v>
      </c>
      <c r="M47" s="67">
        <v>0</v>
      </c>
      <c r="N47" s="72"/>
      <c r="O47" s="430">
        <f t="shared" si="6"/>
        <v>0</v>
      </c>
      <c r="P47" s="165">
        <v>0</v>
      </c>
      <c r="Q47" s="165">
        <v>0</v>
      </c>
      <c r="R47" s="165">
        <v>0</v>
      </c>
      <c r="S47" s="165">
        <v>0</v>
      </c>
    </row>
    <row r="48" spans="2:19" x14ac:dyDescent="0.25">
      <c r="B48" s="48" t="s">
        <v>940</v>
      </c>
      <c r="C48" s="48">
        <f>SUM(C26:C47)</f>
        <v>827</v>
      </c>
      <c r="D48" s="48">
        <f t="shared" ref="D48:G48" si="9">SUM(D26:D47)</f>
        <v>630</v>
      </c>
      <c r="E48" s="48">
        <f t="shared" si="9"/>
        <v>182</v>
      </c>
      <c r="F48" s="48">
        <f t="shared" si="9"/>
        <v>15</v>
      </c>
      <c r="G48" s="48">
        <f t="shared" si="9"/>
        <v>64</v>
      </c>
      <c r="I48" s="48">
        <f>SUM(I26:I47)</f>
        <v>631</v>
      </c>
      <c r="J48" s="103">
        <f>SUM(J26:J47)</f>
        <v>472</v>
      </c>
      <c r="K48" s="104">
        <f>SUM(K26:K47)</f>
        <v>150</v>
      </c>
      <c r="L48" s="102">
        <f>SUM(L26:L47)</f>
        <v>9</v>
      </c>
      <c r="M48" s="118">
        <f t="shared" ref="M48" si="10">SUM(M26:M47)</f>
        <v>65</v>
      </c>
      <c r="N48" s="62"/>
      <c r="O48" s="48">
        <f t="shared" ref="O48:S48" si="11">SUM(O26:O47)</f>
        <v>196</v>
      </c>
      <c r="P48" s="101">
        <f t="shared" si="11"/>
        <v>158</v>
      </c>
      <c r="Q48" s="99">
        <f>SUM(Q26:Q47)</f>
        <v>32</v>
      </c>
      <c r="R48" s="98">
        <f t="shared" si="11"/>
        <v>6</v>
      </c>
      <c r="S48" s="119">
        <f t="shared" si="11"/>
        <v>0</v>
      </c>
    </row>
    <row r="49" spans="9:18" x14ac:dyDescent="0.25">
      <c r="J49" s="50"/>
      <c r="K49" s="50"/>
      <c r="L49" s="51"/>
      <c r="P49" s="50"/>
      <c r="Q49" s="50"/>
      <c r="R49" s="51"/>
    </row>
    <row r="50" spans="9:18" x14ac:dyDescent="0.25">
      <c r="I50" s="53"/>
      <c r="J50" s="54"/>
      <c r="K50" s="54"/>
      <c r="L50" s="55"/>
      <c r="M50" s="56"/>
      <c r="N50" s="56"/>
      <c r="P50" s="50"/>
      <c r="Q50" s="50"/>
      <c r="R50" s="51"/>
    </row>
    <row r="51" spans="9:18" x14ac:dyDescent="0.25">
      <c r="J51" s="50"/>
      <c r="K51" s="50"/>
      <c r="L51" s="51"/>
      <c r="P51" s="50"/>
      <c r="Q51" s="50"/>
      <c r="R51" s="51"/>
    </row>
    <row r="52" spans="9:18" x14ac:dyDescent="0.25">
      <c r="J52" s="50"/>
      <c r="K52" s="50"/>
      <c r="L52" s="51"/>
      <c r="P52" s="50"/>
      <c r="Q52" s="50"/>
      <c r="R52" s="51"/>
    </row>
    <row r="53" spans="9:18" x14ac:dyDescent="0.25">
      <c r="J53" s="50"/>
      <c r="K53" s="50"/>
      <c r="L53" s="51"/>
      <c r="P53" s="50"/>
      <c r="Q53" s="50"/>
      <c r="R53" s="51"/>
    </row>
    <row r="54" spans="9:18" ht="15" customHeight="1" x14ac:dyDescent="0.25">
      <c r="J54" s="50"/>
      <c r="K54" s="50"/>
      <c r="L54" s="51"/>
      <c r="P54" s="50"/>
      <c r="Q54" s="50"/>
      <c r="R54" s="51"/>
    </row>
    <row r="55" spans="9:18" ht="15" customHeight="1" x14ac:dyDescent="0.25">
      <c r="J55" s="50"/>
      <c r="K55" s="50"/>
      <c r="L55" s="51"/>
      <c r="R55" s="51"/>
    </row>
    <row r="56" spans="9:18" ht="15" customHeight="1" x14ac:dyDescent="0.25">
      <c r="I56" s="63" t="s">
        <v>936</v>
      </c>
      <c r="J56" s="58">
        <f>I48</f>
        <v>631</v>
      </c>
      <c r="K56" s="58"/>
      <c r="L56" s="51"/>
      <c r="O56" s="63" t="s">
        <v>941</v>
      </c>
      <c r="P56" s="61">
        <f>O48</f>
        <v>196</v>
      </c>
      <c r="Q56" s="61"/>
      <c r="R56" s="51"/>
    </row>
    <row r="57" spans="9:18" ht="15" customHeight="1" x14ac:dyDescent="0.25">
      <c r="I57" s="64" t="s">
        <v>921</v>
      </c>
      <c r="J57" s="59">
        <f>+J48/I48</f>
        <v>0.74801901743264654</v>
      </c>
      <c r="K57" s="59"/>
      <c r="L57" s="51"/>
      <c r="O57" s="64" t="s">
        <v>921</v>
      </c>
      <c r="P57" s="59">
        <f>+P48/O48</f>
        <v>0.80612244897959184</v>
      </c>
      <c r="Q57" s="59"/>
      <c r="R57" s="51"/>
    </row>
    <row r="58" spans="9:18" ht="15" customHeight="1" x14ac:dyDescent="0.25">
      <c r="I58" s="66" t="s">
        <v>920</v>
      </c>
      <c r="J58" s="60">
        <f>+K48/I48</f>
        <v>0.23771790808240886</v>
      </c>
      <c r="K58" s="60"/>
      <c r="L58" s="51"/>
      <c r="O58" s="66" t="s">
        <v>920</v>
      </c>
      <c r="P58" s="60">
        <f>+Q48/O48</f>
        <v>0.16326530612244897</v>
      </c>
      <c r="Q58" s="60"/>
      <c r="R58" s="51"/>
    </row>
    <row r="59" spans="9:18" ht="15" customHeight="1" x14ac:dyDescent="0.25">
      <c r="I59" s="65" t="s">
        <v>922</v>
      </c>
      <c r="J59" s="60">
        <f>+L48/I48</f>
        <v>1.4263074484944533E-2</v>
      </c>
      <c r="K59" s="60"/>
      <c r="L59" s="51"/>
      <c r="O59" s="65" t="s">
        <v>922</v>
      </c>
      <c r="P59" s="59">
        <f>+R48/O48</f>
        <v>3.0612244897959183E-2</v>
      </c>
      <c r="Q59" s="59"/>
      <c r="R59" s="51"/>
    </row>
    <row r="60" spans="9:18" ht="15" customHeight="1" x14ac:dyDescent="0.25">
      <c r="I60" s="117" t="s">
        <v>2539</v>
      </c>
      <c r="J60" s="120">
        <f>+M48/I48</f>
        <v>0.10301109350237718</v>
      </c>
      <c r="K60" s="120"/>
      <c r="L60" s="51"/>
      <c r="O60" s="117" t="s">
        <v>2539</v>
      </c>
      <c r="P60" s="121">
        <f>+S48/O48</f>
        <v>0</v>
      </c>
      <c r="Q60" s="121"/>
      <c r="R60" s="51"/>
    </row>
    <row r="61" spans="9:18" ht="15" customHeight="1" x14ac:dyDescent="0.25">
      <c r="J61" s="50"/>
      <c r="K61" s="50"/>
      <c r="L61" s="51"/>
      <c r="P61" s="50"/>
      <c r="Q61" s="50"/>
      <c r="R61" s="51"/>
    </row>
  </sheetData>
  <sheetProtection sort="0" autoFilter="0" pivotTables="0"/>
  <mergeCells count="4">
    <mergeCell ref="B2:R3"/>
    <mergeCell ref="B24:G24"/>
    <mergeCell ref="O24:S24"/>
    <mergeCell ref="I24:M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JS881684"/>
  <sheetViews>
    <sheetView zoomScale="90" zoomScaleNormal="90" workbookViewId="0">
      <pane xSplit="3" ySplit="2" topLeftCell="P567" activePane="bottomRight" state="frozen"/>
      <selection pane="topRight" activeCell="E1" sqref="E1"/>
      <selection pane="bottomLeft" activeCell="A6" sqref="A6"/>
      <selection pane="bottomRight" activeCell="AR567" sqref="AR567"/>
    </sheetView>
  </sheetViews>
  <sheetFormatPr baseColWidth="10" defaultColWidth="11.42578125" defaultRowHeight="16.5" x14ac:dyDescent="0.3"/>
  <cols>
    <col min="1" max="1" width="11.5703125" style="632" customWidth="1"/>
    <col min="2" max="2" width="29.42578125" style="631" customWidth="1"/>
    <col min="3" max="3" width="15.42578125" style="631" customWidth="1"/>
    <col min="4" max="4" width="14" style="632" customWidth="1"/>
    <col min="5" max="5" width="77.7109375" style="630" customWidth="1"/>
    <col min="6" max="7" width="50.7109375" style="633" customWidth="1"/>
    <col min="8" max="8" width="50.7109375" style="630" customWidth="1"/>
    <col min="9" max="9" width="24.42578125" style="633" customWidth="1"/>
    <col min="10" max="10" width="18.7109375" style="633" customWidth="1"/>
    <col min="11" max="11" width="20" style="672" customWidth="1"/>
    <col min="12" max="12" width="18" style="672" customWidth="1"/>
    <col min="13" max="13" width="18" style="633" customWidth="1"/>
    <col min="14" max="14" width="19" style="633" customWidth="1"/>
    <col min="15" max="15" width="24.140625" style="168" customWidth="1"/>
    <col min="16" max="16" width="23.5703125" style="15" customWidth="1"/>
    <col min="17" max="17" width="70.7109375" style="13" hidden="1" customWidth="1"/>
    <col min="18" max="18" width="11.7109375" style="13" hidden="1" customWidth="1"/>
    <col min="19" max="25" width="70.7109375" style="15" hidden="1" customWidth="1"/>
    <col min="26" max="38" width="70.7109375" style="13" hidden="1" customWidth="1"/>
    <col min="39" max="39" width="70.7109375" style="14" customWidth="1"/>
    <col min="40" max="40" width="70.7109375" style="13" customWidth="1"/>
    <col min="41" max="41" width="16.140625" style="170" customWidth="1"/>
    <col min="42" max="42" width="16.140625" style="171" customWidth="1"/>
    <col min="43" max="43" width="17.140625" style="168" customWidth="1"/>
    <col min="44" max="44" width="18.42578125" style="171" customWidth="1"/>
    <col min="45" max="45" width="91.42578125" style="13" customWidth="1"/>
    <col min="46" max="46" width="67.85546875" style="13" customWidth="1"/>
    <col min="47" max="47" width="38.140625" style="13" customWidth="1"/>
    <col min="48" max="48" width="27.42578125" style="13" customWidth="1"/>
    <col min="49" max="49" width="21.42578125" style="13" customWidth="1"/>
    <col min="50" max="50" width="20.140625" style="171" customWidth="1"/>
    <col min="51" max="51" width="17.28515625" style="13" customWidth="1"/>
    <col min="52" max="55" width="11.42578125" style="13" customWidth="1"/>
    <col min="56" max="56" width="21.7109375" style="13" customWidth="1"/>
    <col min="57" max="57" width="22.85546875" style="13" customWidth="1"/>
    <col min="58" max="58" width="25.7109375" style="13" customWidth="1"/>
    <col min="59" max="59" width="11.42578125" style="13" customWidth="1"/>
    <col min="60" max="61" width="28.42578125" style="15" customWidth="1"/>
    <col min="62" max="63" width="36.7109375" style="15" customWidth="1"/>
    <col min="64" max="64" width="37.7109375" style="15" customWidth="1"/>
    <col min="65" max="66" width="46.42578125" style="15" customWidth="1"/>
    <col min="67" max="16384" width="11.42578125" style="13"/>
  </cols>
  <sheetData>
    <row r="1" spans="1:66" ht="50.1" customHeight="1" x14ac:dyDescent="0.3">
      <c r="A1" s="676" t="s">
        <v>5651</v>
      </c>
      <c r="B1" s="676"/>
      <c r="C1" s="676"/>
      <c r="D1" s="676"/>
      <c r="E1" s="676"/>
      <c r="F1" s="676" t="s">
        <v>5657</v>
      </c>
      <c r="G1" s="676"/>
      <c r="H1" s="676"/>
      <c r="I1" s="676"/>
      <c r="J1" s="676"/>
      <c r="K1" s="676"/>
      <c r="L1" s="676"/>
      <c r="M1" s="676"/>
      <c r="N1" s="676"/>
      <c r="O1" s="677"/>
      <c r="P1" s="677"/>
      <c r="Q1" s="678" t="s">
        <v>6435</v>
      </c>
      <c r="R1" s="678"/>
      <c r="S1" s="678"/>
      <c r="T1" s="678"/>
      <c r="U1" s="678"/>
      <c r="V1" s="678"/>
      <c r="W1" s="678"/>
      <c r="X1" s="678"/>
      <c r="Y1" s="678"/>
      <c r="Z1" s="678"/>
      <c r="AA1" s="678"/>
      <c r="AB1" s="678"/>
      <c r="AC1" s="678"/>
      <c r="AD1" s="678"/>
      <c r="AE1" s="678"/>
      <c r="AF1" s="678"/>
      <c r="AG1" s="678"/>
      <c r="AH1" s="678"/>
      <c r="AI1" s="678"/>
      <c r="AJ1" s="678"/>
      <c r="AK1" s="678"/>
      <c r="AL1" s="678"/>
      <c r="AM1" s="679"/>
      <c r="AN1" s="678"/>
      <c r="AO1" s="678"/>
      <c r="AP1" s="678"/>
      <c r="AQ1" s="680" t="s">
        <v>6436</v>
      </c>
      <c r="AR1" s="680"/>
      <c r="AS1" s="680"/>
      <c r="AT1" s="680"/>
      <c r="AU1" s="680"/>
      <c r="AV1" s="680"/>
      <c r="AW1" s="680"/>
      <c r="AX1" s="680"/>
      <c r="AY1" s="680"/>
    </row>
    <row r="2" spans="1:66" ht="90" customHeight="1" x14ac:dyDescent="0.3">
      <c r="A2" s="505" t="s">
        <v>2577</v>
      </c>
      <c r="B2" s="505" t="s">
        <v>5659</v>
      </c>
      <c r="C2" s="505" t="s">
        <v>5660</v>
      </c>
      <c r="D2" s="505" t="s">
        <v>2576</v>
      </c>
      <c r="E2" s="505" t="s">
        <v>0</v>
      </c>
      <c r="F2" s="505" t="s">
        <v>1</v>
      </c>
      <c r="G2" s="505" t="s">
        <v>2</v>
      </c>
      <c r="H2" s="505" t="s">
        <v>3</v>
      </c>
      <c r="I2" s="505" t="s">
        <v>4</v>
      </c>
      <c r="J2" s="505" t="s">
        <v>5</v>
      </c>
      <c r="K2" s="634" t="s">
        <v>6</v>
      </c>
      <c r="L2" s="634" t="s">
        <v>7</v>
      </c>
      <c r="M2" s="505" t="s">
        <v>8</v>
      </c>
      <c r="N2" s="505" t="s">
        <v>9</v>
      </c>
      <c r="O2" s="506" t="s">
        <v>947</v>
      </c>
      <c r="P2" s="505" t="s">
        <v>948</v>
      </c>
      <c r="Q2" s="509" t="s">
        <v>6437</v>
      </c>
      <c r="R2" s="513" t="s">
        <v>1482</v>
      </c>
      <c r="S2" s="510" t="s">
        <v>3720</v>
      </c>
      <c r="T2" s="510" t="s">
        <v>3719</v>
      </c>
      <c r="U2" s="510" t="s">
        <v>1382</v>
      </c>
      <c r="V2" s="510" t="s">
        <v>1352</v>
      </c>
      <c r="W2" s="510" t="s">
        <v>1353</v>
      </c>
      <c r="X2" s="510" t="s">
        <v>1354</v>
      </c>
      <c r="Y2" s="510" t="s">
        <v>1355</v>
      </c>
      <c r="Z2" s="510" t="s">
        <v>1346</v>
      </c>
      <c r="AA2" s="510" t="s">
        <v>1347</v>
      </c>
      <c r="AB2" s="510" t="s">
        <v>1349</v>
      </c>
      <c r="AC2" s="510" t="s">
        <v>1350</v>
      </c>
      <c r="AD2" s="510" t="s">
        <v>1585</v>
      </c>
      <c r="AE2" s="512" t="s">
        <v>1664</v>
      </c>
      <c r="AF2" s="510" t="s">
        <v>1665</v>
      </c>
      <c r="AG2" s="512" t="s">
        <v>2540</v>
      </c>
      <c r="AH2" s="510" t="s">
        <v>2033</v>
      </c>
      <c r="AI2" s="512" t="s">
        <v>3116</v>
      </c>
      <c r="AJ2" s="510" t="s">
        <v>3108</v>
      </c>
      <c r="AK2" s="512" t="s">
        <v>4580</v>
      </c>
      <c r="AL2" s="510" t="s">
        <v>3766</v>
      </c>
      <c r="AM2" s="580" t="s">
        <v>6327</v>
      </c>
      <c r="AN2" s="322" t="s">
        <v>6328</v>
      </c>
      <c r="AO2" s="511" t="s">
        <v>1062</v>
      </c>
      <c r="AP2" s="510" t="s">
        <v>1371</v>
      </c>
      <c r="AQ2" s="503" t="s">
        <v>6470</v>
      </c>
      <c r="AR2" s="500" t="s">
        <v>1351</v>
      </c>
      <c r="AS2" s="500" t="s">
        <v>2039</v>
      </c>
      <c r="AT2" s="500" t="s">
        <v>1615</v>
      </c>
      <c r="AU2" s="500" t="s">
        <v>3441</v>
      </c>
      <c r="AV2" s="500" t="s">
        <v>3442</v>
      </c>
      <c r="AW2" s="500" t="s">
        <v>1367</v>
      </c>
      <c r="AX2" s="500" t="s">
        <v>3803</v>
      </c>
      <c r="AY2" s="501" t="s">
        <v>4068</v>
      </c>
      <c r="BD2" s="16" t="s">
        <v>1062</v>
      </c>
      <c r="BE2" s="16" t="s">
        <v>1063</v>
      </c>
      <c r="BF2" s="16" t="s">
        <v>1368</v>
      </c>
      <c r="BH2" s="179" t="s">
        <v>3174</v>
      </c>
      <c r="BI2" s="179" t="s">
        <v>3730</v>
      </c>
      <c r="BJ2" s="179" t="s">
        <v>3753</v>
      </c>
      <c r="BK2" s="179" t="s">
        <v>3844</v>
      </c>
      <c r="BL2" s="179" t="s">
        <v>3731</v>
      </c>
      <c r="BM2" s="179" t="s">
        <v>3845</v>
      </c>
      <c r="BN2" s="179" t="s">
        <v>3846</v>
      </c>
    </row>
    <row r="3" spans="1:66" s="14" customFormat="1" ht="115.5" hidden="1" customHeight="1" x14ac:dyDescent="0.25">
      <c r="A3" s="90" t="s">
        <v>2431</v>
      </c>
      <c r="B3" s="94" t="s">
        <v>187</v>
      </c>
      <c r="C3" s="207">
        <v>42661</v>
      </c>
      <c r="D3" s="90" t="s">
        <v>1483</v>
      </c>
      <c r="E3" s="154" t="s">
        <v>1170</v>
      </c>
      <c r="F3" s="131" t="s">
        <v>137</v>
      </c>
      <c r="G3" s="398" t="s">
        <v>143</v>
      </c>
      <c r="H3" s="134" t="s">
        <v>144</v>
      </c>
      <c r="I3" s="412" t="s">
        <v>33</v>
      </c>
      <c r="J3" s="210">
        <v>1</v>
      </c>
      <c r="K3" s="194">
        <v>42737</v>
      </c>
      <c r="L3" s="194">
        <v>43100</v>
      </c>
      <c r="M3" s="79">
        <f t="shared" ref="M3:M66" si="0">+WEEKNUM(L3-K3)</f>
        <v>52</v>
      </c>
      <c r="N3" s="132">
        <v>1</v>
      </c>
      <c r="O3" s="154" t="s">
        <v>56</v>
      </c>
      <c r="P3" s="154" t="s">
        <v>113</v>
      </c>
      <c r="Q3" s="154" t="s">
        <v>1435</v>
      </c>
      <c r="R3" s="163">
        <f t="shared" ref="R3:R66" si="1">LEN(Q3)</f>
        <v>220</v>
      </c>
      <c r="S3" s="154"/>
      <c r="T3" s="154"/>
      <c r="U3" s="154" t="s">
        <v>1383</v>
      </c>
      <c r="V3" s="154" t="s">
        <v>1435</v>
      </c>
      <c r="W3" s="94" t="s">
        <v>1394</v>
      </c>
      <c r="X3" s="94" t="s">
        <v>1394</v>
      </c>
      <c r="Y3" s="94" t="s">
        <v>1394</v>
      </c>
      <c r="Z3" s="94" t="s">
        <v>1394</v>
      </c>
      <c r="AA3" s="94" t="s">
        <v>1394</v>
      </c>
      <c r="AB3" s="94" t="s">
        <v>1394</v>
      </c>
      <c r="AC3" s="94" t="s">
        <v>1394</v>
      </c>
      <c r="AD3" s="94" t="s">
        <v>1394</v>
      </c>
      <c r="AE3" s="94" t="s">
        <v>2547</v>
      </c>
      <c r="AF3" s="94" t="s">
        <v>1394</v>
      </c>
      <c r="AG3" s="94" t="s">
        <v>2547</v>
      </c>
      <c r="AH3" s="211" t="s">
        <v>1394</v>
      </c>
      <c r="AI3" s="211" t="s">
        <v>1394</v>
      </c>
      <c r="AJ3" s="211" t="s">
        <v>1394</v>
      </c>
      <c r="AK3" s="211" t="s">
        <v>4148</v>
      </c>
      <c r="AL3" s="211" t="s">
        <v>1394</v>
      </c>
      <c r="AM3" s="211" t="s">
        <v>4148</v>
      </c>
      <c r="AN3" s="211" t="s">
        <v>1394</v>
      </c>
      <c r="AO3" s="237" t="s">
        <v>918</v>
      </c>
      <c r="AP3" s="238">
        <v>43122</v>
      </c>
      <c r="AQ3" s="93" t="s">
        <v>1068</v>
      </c>
      <c r="AR3" s="95"/>
      <c r="AS3" s="152"/>
      <c r="AT3" s="152"/>
      <c r="AU3" s="152"/>
      <c r="AV3" s="152"/>
      <c r="AW3" s="30" t="s">
        <v>1369</v>
      </c>
      <c r="AX3" s="30"/>
      <c r="AY3" s="30"/>
      <c r="BD3" s="14" t="s">
        <v>918</v>
      </c>
      <c r="BE3" s="85" t="s">
        <v>1365</v>
      </c>
      <c r="BF3" s="14" t="s">
        <v>2777</v>
      </c>
      <c r="BH3" s="154"/>
      <c r="BI3" s="154"/>
      <c r="BJ3" s="154"/>
      <c r="BK3" s="154"/>
      <c r="BL3" s="154"/>
      <c r="BM3" s="154"/>
      <c r="BN3" s="154"/>
    </row>
    <row r="4" spans="1:66" s="14" customFormat="1" ht="115.5" hidden="1" customHeight="1" x14ac:dyDescent="0.25">
      <c r="A4" s="29" t="s">
        <v>2432</v>
      </c>
      <c r="B4" s="5" t="s">
        <v>187</v>
      </c>
      <c r="C4" s="57">
        <v>42661</v>
      </c>
      <c r="D4" s="29" t="s">
        <v>1484</v>
      </c>
      <c r="E4" s="2" t="s">
        <v>1303</v>
      </c>
      <c r="F4" s="3" t="s">
        <v>139</v>
      </c>
      <c r="G4" s="3" t="s">
        <v>185</v>
      </c>
      <c r="H4" s="17" t="s">
        <v>186</v>
      </c>
      <c r="I4" s="413" t="s">
        <v>33</v>
      </c>
      <c r="J4" s="1">
        <v>1</v>
      </c>
      <c r="K4" s="194">
        <v>42737</v>
      </c>
      <c r="L4" s="194">
        <v>43100</v>
      </c>
      <c r="M4" s="79">
        <f t="shared" si="0"/>
        <v>52</v>
      </c>
      <c r="N4" s="105">
        <v>1</v>
      </c>
      <c r="O4" s="2" t="s">
        <v>56</v>
      </c>
      <c r="P4" s="2" t="s">
        <v>57</v>
      </c>
      <c r="Q4" s="2" t="s">
        <v>1436</v>
      </c>
      <c r="R4" s="163">
        <f t="shared" si="1"/>
        <v>386</v>
      </c>
      <c r="S4" s="2"/>
      <c r="T4" s="2"/>
      <c r="U4" s="2" t="s">
        <v>1383</v>
      </c>
      <c r="V4" s="2" t="s">
        <v>1436</v>
      </c>
      <c r="W4" s="5" t="s">
        <v>1394</v>
      </c>
      <c r="X4" s="5" t="s">
        <v>1394</v>
      </c>
      <c r="Y4" s="5" t="s">
        <v>1394</v>
      </c>
      <c r="Z4" s="5" t="s">
        <v>1394</v>
      </c>
      <c r="AA4" s="5" t="s">
        <v>1394</v>
      </c>
      <c r="AB4" s="5" t="s">
        <v>1394</v>
      </c>
      <c r="AC4" s="5" t="s">
        <v>1394</v>
      </c>
      <c r="AD4" s="5" t="s">
        <v>1394</v>
      </c>
      <c r="AE4" s="5" t="s">
        <v>2547</v>
      </c>
      <c r="AF4" s="5" t="s">
        <v>1394</v>
      </c>
      <c r="AG4" s="5" t="s">
        <v>2547</v>
      </c>
      <c r="AH4" s="196" t="s">
        <v>1394</v>
      </c>
      <c r="AI4" s="211" t="s">
        <v>1394</v>
      </c>
      <c r="AJ4" s="211" t="s">
        <v>1394</v>
      </c>
      <c r="AK4" s="211" t="s">
        <v>4148</v>
      </c>
      <c r="AL4" s="211" t="s">
        <v>1394</v>
      </c>
      <c r="AM4" s="211" t="s">
        <v>4148</v>
      </c>
      <c r="AN4" s="211" t="s">
        <v>1394</v>
      </c>
      <c r="AO4" s="187" t="s">
        <v>918</v>
      </c>
      <c r="AP4" s="192">
        <v>43122</v>
      </c>
      <c r="AQ4" s="491" t="s">
        <v>1068</v>
      </c>
      <c r="AR4" s="473"/>
      <c r="AS4" s="30"/>
      <c r="AT4" s="30"/>
      <c r="AU4" s="30"/>
      <c r="AV4" s="30"/>
      <c r="AW4" s="30" t="s">
        <v>1369</v>
      </c>
      <c r="AX4" s="30"/>
      <c r="AY4" s="30"/>
      <c r="BD4" s="14" t="s">
        <v>1064</v>
      </c>
      <c r="BE4" s="81" t="s">
        <v>1366</v>
      </c>
      <c r="BF4" s="14" t="s">
        <v>2778</v>
      </c>
      <c r="BH4" s="2"/>
      <c r="BI4" s="2"/>
      <c r="BJ4" s="2"/>
      <c r="BK4" s="2"/>
      <c r="BL4" s="2"/>
      <c r="BM4" s="2"/>
      <c r="BN4" s="2"/>
    </row>
    <row r="5" spans="1:66" s="14" customFormat="1" ht="115.5" hidden="1" customHeight="1" x14ac:dyDescent="0.25">
      <c r="A5" s="29" t="s">
        <v>2433</v>
      </c>
      <c r="B5" s="5" t="s">
        <v>187</v>
      </c>
      <c r="C5" s="57">
        <v>42661</v>
      </c>
      <c r="D5" s="29" t="s">
        <v>1485</v>
      </c>
      <c r="E5" s="2" t="s">
        <v>1169</v>
      </c>
      <c r="F5" s="3" t="s">
        <v>461</v>
      </c>
      <c r="G5" s="3" t="s">
        <v>457</v>
      </c>
      <c r="H5" s="17" t="s">
        <v>458</v>
      </c>
      <c r="I5" s="413" t="s">
        <v>459</v>
      </c>
      <c r="J5" s="1">
        <v>5</v>
      </c>
      <c r="K5" s="194">
        <v>42918</v>
      </c>
      <c r="L5" s="194">
        <v>43100</v>
      </c>
      <c r="M5" s="79">
        <f t="shared" si="0"/>
        <v>26</v>
      </c>
      <c r="N5" s="105">
        <v>5</v>
      </c>
      <c r="O5" s="2" t="s">
        <v>56</v>
      </c>
      <c r="P5" s="2" t="s">
        <v>462</v>
      </c>
      <c r="Q5" s="4" t="s">
        <v>14</v>
      </c>
      <c r="R5" s="163">
        <f t="shared" si="1"/>
        <v>20</v>
      </c>
      <c r="S5" s="2"/>
      <c r="T5" s="2"/>
      <c r="U5" s="2" t="s">
        <v>1383</v>
      </c>
      <c r="V5" s="2" t="s">
        <v>1431</v>
      </c>
      <c r="W5" s="2" t="s">
        <v>1437</v>
      </c>
      <c r="X5" s="17" t="s">
        <v>1617</v>
      </c>
      <c r="Y5" s="17" t="s">
        <v>1617</v>
      </c>
      <c r="Z5" s="17" t="s">
        <v>1617</v>
      </c>
      <c r="AA5" s="17" t="s">
        <v>1617</v>
      </c>
      <c r="AB5" s="17" t="s">
        <v>1617</v>
      </c>
      <c r="AC5" s="17" t="s">
        <v>1617</v>
      </c>
      <c r="AD5" s="17" t="s">
        <v>1617</v>
      </c>
      <c r="AE5" s="17" t="s">
        <v>2553</v>
      </c>
      <c r="AF5" s="17" t="s">
        <v>1617</v>
      </c>
      <c r="AG5" s="17" t="s">
        <v>2553</v>
      </c>
      <c r="AH5" s="6" t="s">
        <v>1617</v>
      </c>
      <c r="AI5" s="6" t="s">
        <v>1617</v>
      </c>
      <c r="AJ5" s="6" t="s">
        <v>934</v>
      </c>
      <c r="AK5" s="6" t="s">
        <v>4148</v>
      </c>
      <c r="AL5" s="6" t="s">
        <v>934</v>
      </c>
      <c r="AM5" s="6" t="s">
        <v>4148</v>
      </c>
      <c r="AN5" s="6" t="s">
        <v>934</v>
      </c>
      <c r="AO5" s="187" t="s">
        <v>918</v>
      </c>
      <c r="AP5" s="192"/>
      <c r="AQ5" s="491" t="s">
        <v>1068</v>
      </c>
      <c r="AR5" s="473"/>
      <c r="AS5" s="30"/>
      <c r="AT5" s="30"/>
      <c r="AU5" s="30"/>
      <c r="AV5" s="30"/>
      <c r="AW5" s="30" t="s">
        <v>1369</v>
      </c>
      <c r="AX5" s="30"/>
      <c r="AY5" s="30"/>
      <c r="BD5" s="14" t="s">
        <v>5214</v>
      </c>
      <c r="BE5" s="81" t="s">
        <v>1068</v>
      </c>
      <c r="BF5" s="14" t="s">
        <v>2779</v>
      </c>
      <c r="BH5" s="2"/>
      <c r="BI5" s="2"/>
      <c r="BJ5" s="2"/>
      <c r="BK5" s="2"/>
      <c r="BL5" s="2"/>
      <c r="BM5" s="2"/>
      <c r="BN5" s="2"/>
    </row>
    <row r="6" spans="1:66" s="14" customFormat="1" ht="115.5" hidden="1" customHeight="1" x14ac:dyDescent="0.25">
      <c r="A6" s="29" t="s">
        <v>2434</v>
      </c>
      <c r="B6" s="5" t="s">
        <v>138</v>
      </c>
      <c r="C6" s="57">
        <v>42661</v>
      </c>
      <c r="D6" s="29" t="s">
        <v>1486</v>
      </c>
      <c r="E6" s="2" t="s">
        <v>1172</v>
      </c>
      <c r="F6" s="3" t="s">
        <v>137</v>
      </c>
      <c r="G6" s="3" t="s">
        <v>110</v>
      </c>
      <c r="H6" s="17" t="s">
        <v>111</v>
      </c>
      <c r="I6" s="413" t="s">
        <v>112</v>
      </c>
      <c r="J6" s="1">
        <v>1</v>
      </c>
      <c r="K6" s="194">
        <v>42979</v>
      </c>
      <c r="L6" s="194">
        <v>43190</v>
      </c>
      <c r="M6" s="79">
        <f t="shared" si="0"/>
        <v>31</v>
      </c>
      <c r="N6" s="105">
        <v>1</v>
      </c>
      <c r="O6" s="2" t="s">
        <v>56</v>
      </c>
      <c r="P6" s="2" t="s">
        <v>113</v>
      </c>
      <c r="Q6" s="2" t="s">
        <v>1770</v>
      </c>
      <c r="R6" s="163">
        <f t="shared" si="1"/>
        <v>161</v>
      </c>
      <c r="S6" s="2"/>
      <c r="T6" s="2"/>
      <c r="U6" s="2" t="s">
        <v>1383</v>
      </c>
      <c r="V6" s="2" t="s">
        <v>1430</v>
      </c>
      <c r="W6" s="5" t="s">
        <v>1394</v>
      </c>
      <c r="X6" s="5" t="s">
        <v>1394</v>
      </c>
      <c r="Y6" s="5" t="s">
        <v>1394</v>
      </c>
      <c r="Z6" s="5" t="s">
        <v>1394</v>
      </c>
      <c r="AA6" s="5" t="s">
        <v>1394</v>
      </c>
      <c r="AB6" s="5" t="s">
        <v>1394</v>
      </c>
      <c r="AC6" s="5" t="s">
        <v>1394</v>
      </c>
      <c r="AD6" s="5" t="s">
        <v>1394</v>
      </c>
      <c r="AE6" s="5" t="s">
        <v>2547</v>
      </c>
      <c r="AF6" s="5" t="s">
        <v>1394</v>
      </c>
      <c r="AG6" s="5" t="s">
        <v>2547</v>
      </c>
      <c r="AH6" s="196" t="s">
        <v>1394</v>
      </c>
      <c r="AI6" s="211" t="s">
        <v>1394</v>
      </c>
      <c r="AJ6" s="211" t="s">
        <v>1394</v>
      </c>
      <c r="AK6" s="211" t="s">
        <v>4148</v>
      </c>
      <c r="AL6" s="211" t="s">
        <v>1394</v>
      </c>
      <c r="AM6" s="211" t="s">
        <v>4148</v>
      </c>
      <c r="AN6" s="211" t="s">
        <v>1394</v>
      </c>
      <c r="AO6" s="187" t="s">
        <v>918</v>
      </c>
      <c r="AP6" s="192">
        <v>43122</v>
      </c>
      <c r="AQ6" s="491" t="s">
        <v>1068</v>
      </c>
      <c r="AR6" s="473"/>
      <c r="AS6" s="30"/>
      <c r="AT6" s="30"/>
      <c r="AU6" s="30"/>
      <c r="AV6" s="30"/>
      <c r="AW6" s="30" t="s">
        <v>1369</v>
      </c>
      <c r="AX6" s="30"/>
      <c r="AY6" s="30"/>
      <c r="BD6" s="14" t="s">
        <v>919</v>
      </c>
      <c r="BE6" s="14" t="s">
        <v>2539</v>
      </c>
      <c r="BF6" s="14" t="s">
        <v>1369</v>
      </c>
      <c r="BH6" s="2"/>
      <c r="BI6" s="2"/>
      <c r="BJ6" s="2"/>
      <c r="BK6" s="2"/>
      <c r="BL6" s="2"/>
      <c r="BM6" s="2"/>
      <c r="BN6" s="2"/>
    </row>
    <row r="7" spans="1:66" s="14" customFormat="1" ht="115.5" hidden="1" customHeight="1" x14ac:dyDescent="0.25">
      <c r="A7" s="29" t="s">
        <v>2435</v>
      </c>
      <c r="B7" s="5" t="s">
        <v>138</v>
      </c>
      <c r="C7" s="57">
        <v>42661</v>
      </c>
      <c r="D7" s="29" t="s">
        <v>1486</v>
      </c>
      <c r="E7" s="2" t="s">
        <v>1172</v>
      </c>
      <c r="F7" s="3" t="s">
        <v>137</v>
      </c>
      <c r="G7" s="3" t="s">
        <v>180</v>
      </c>
      <c r="H7" s="17" t="s">
        <v>181</v>
      </c>
      <c r="I7" s="413" t="s">
        <v>182</v>
      </c>
      <c r="J7" s="1">
        <v>7</v>
      </c>
      <c r="K7" s="194">
        <v>42979</v>
      </c>
      <c r="L7" s="194">
        <v>43190</v>
      </c>
      <c r="M7" s="79">
        <f t="shared" si="0"/>
        <v>31</v>
      </c>
      <c r="N7" s="105">
        <v>7</v>
      </c>
      <c r="O7" s="2" t="s">
        <v>56</v>
      </c>
      <c r="P7" s="2" t="s">
        <v>462</v>
      </c>
      <c r="Q7" s="2" t="s">
        <v>1317</v>
      </c>
      <c r="R7" s="163">
        <f t="shared" si="1"/>
        <v>258</v>
      </c>
      <c r="S7" s="2"/>
      <c r="T7" s="2"/>
      <c r="U7" s="2" t="s">
        <v>1383</v>
      </c>
      <c r="V7" s="2" t="s">
        <v>1431</v>
      </c>
      <c r="W7" s="3" t="s">
        <v>183</v>
      </c>
      <c r="X7" s="5" t="s">
        <v>1397</v>
      </c>
      <c r="Y7" s="5" t="s">
        <v>1397</v>
      </c>
      <c r="Z7" s="5" t="s">
        <v>1397</v>
      </c>
      <c r="AA7" s="5" t="s">
        <v>1397</v>
      </c>
      <c r="AB7" s="5" t="s">
        <v>1397</v>
      </c>
      <c r="AC7" s="5" t="s">
        <v>1397</v>
      </c>
      <c r="AD7" s="5" t="s">
        <v>1397</v>
      </c>
      <c r="AE7" s="5" t="s">
        <v>2543</v>
      </c>
      <c r="AF7" s="5" t="s">
        <v>1397</v>
      </c>
      <c r="AG7" s="5" t="s">
        <v>2543</v>
      </c>
      <c r="AH7" s="196" t="s">
        <v>1397</v>
      </c>
      <c r="AI7" s="196" t="s">
        <v>1397</v>
      </c>
      <c r="AJ7" s="196" t="s">
        <v>1397</v>
      </c>
      <c r="AK7" s="196" t="s">
        <v>4148</v>
      </c>
      <c r="AL7" s="196" t="s">
        <v>1397</v>
      </c>
      <c r="AM7" s="196" t="s">
        <v>4148</v>
      </c>
      <c r="AN7" s="196" t="s">
        <v>1397</v>
      </c>
      <c r="AO7" s="187" t="s">
        <v>918</v>
      </c>
      <c r="AP7" s="192">
        <v>43307</v>
      </c>
      <c r="AQ7" s="491" t="s">
        <v>1068</v>
      </c>
      <c r="AR7" s="473"/>
      <c r="AS7" s="30"/>
      <c r="AT7" s="30"/>
      <c r="AU7" s="30"/>
      <c r="AV7" s="30"/>
      <c r="AW7" s="30" t="s">
        <v>1369</v>
      </c>
      <c r="AX7" s="30"/>
      <c r="AY7" s="30"/>
      <c r="BD7" s="14" t="s">
        <v>920</v>
      </c>
      <c r="BH7" s="2"/>
      <c r="BI7" s="2"/>
      <c r="BJ7" s="2"/>
      <c r="BK7" s="2"/>
      <c r="BL7" s="2"/>
      <c r="BM7" s="2"/>
      <c r="BN7" s="2"/>
    </row>
    <row r="8" spans="1:66" s="14" customFormat="1" ht="115.5" hidden="1" customHeight="1" x14ac:dyDescent="0.25">
      <c r="A8" s="29" t="s">
        <v>2436</v>
      </c>
      <c r="B8" s="5" t="s">
        <v>138</v>
      </c>
      <c r="C8" s="57">
        <v>42661</v>
      </c>
      <c r="D8" s="29" t="s">
        <v>1487</v>
      </c>
      <c r="E8" s="2" t="s">
        <v>1173</v>
      </c>
      <c r="F8" s="3" t="s">
        <v>207</v>
      </c>
      <c r="G8" s="3" t="s">
        <v>185</v>
      </c>
      <c r="H8" s="17" t="s">
        <v>186</v>
      </c>
      <c r="I8" s="413" t="s">
        <v>33</v>
      </c>
      <c r="J8" s="1">
        <v>1</v>
      </c>
      <c r="K8" s="194">
        <v>42917</v>
      </c>
      <c r="L8" s="194">
        <v>43100</v>
      </c>
      <c r="M8" s="79">
        <f t="shared" si="0"/>
        <v>27</v>
      </c>
      <c r="N8" s="105">
        <v>1</v>
      </c>
      <c r="O8" s="2" t="s">
        <v>94</v>
      </c>
      <c r="P8" s="2" t="s">
        <v>78</v>
      </c>
      <c r="Q8" s="2" t="s">
        <v>1432</v>
      </c>
      <c r="R8" s="163">
        <f t="shared" si="1"/>
        <v>173</v>
      </c>
      <c r="S8" s="2"/>
      <c r="T8" s="2"/>
      <c r="U8" s="2" t="s">
        <v>1383</v>
      </c>
      <c r="V8" s="2" t="s">
        <v>1432</v>
      </c>
      <c r="W8" s="5" t="s">
        <v>1394</v>
      </c>
      <c r="X8" s="5" t="s">
        <v>1394</v>
      </c>
      <c r="Y8" s="5" t="s">
        <v>1394</v>
      </c>
      <c r="Z8" s="5" t="s">
        <v>1394</v>
      </c>
      <c r="AA8" s="5" t="s">
        <v>1394</v>
      </c>
      <c r="AB8" s="5" t="s">
        <v>1394</v>
      </c>
      <c r="AC8" s="5" t="s">
        <v>1394</v>
      </c>
      <c r="AD8" s="5" t="s">
        <v>1394</v>
      </c>
      <c r="AE8" s="5" t="s">
        <v>2547</v>
      </c>
      <c r="AF8" s="5" t="s">
        <v>1394</v>
      </c>
      <c r="AG8" s="5" t="s">
        <v>2547</v>
      </c>
      <c r="AH8" s="196" t="s">
        <v>1394</v>
      </c>
      <c r="AI8" s="211" t="s">
        <v>1394</v>
      </c>
      <c r="AJ8" s="211" t="s">
        <v>1394</v>
      </c>
      <c r="AK8" s="211" t="s">
        <v>4148</v>
      </c>
      <c r="AL8" s="211" t="s">
        <v>1394</v>
      </c>
      <c r="AM8" s="211" t="s">
        <v>4148</v>
      </c>
      <c r="AN8" s="211" t="s">
        <v>1394</v>
      </c>
      <c r="AO8" s="187" t="s">
        <v>918</v>
      </c>
      <c r="AP8" s="192">
        <v>43122</v>
      </c>
      <c r="AQ8" s="491" t="s">
        <v>1068</v>
      </c>
      <c r="AR8" s="473"/>
      <c r="AS8" s="30"/>
      <c r="AT8" s="30"/>
      <c r="AU8" s="30"/>
      <c r="AV8" s="30"/>
      <c r="AW8" s="30" t="s">
        <v>1369</v>
      </c>
      <c r="AX8" s="30"/>
      <c r="AY8" s="30"/>
      <c r="BD8" s="41" t="s">
        <v>4131</v>
      </c>
      <c r="BH8" s="2"/>
      <c r="BI8" s="2"/>
      <c r="BJ8" s="2"/>
      <c r="BK8" s="2"/>
      <c r="BL8" s="2"/>
      <c r="BM8" s="2"/>
      <c r="BN8" s="2"/>
    </row>
    <row r="9" spans="1:66" s="14" customFormat="1" ht="115.5" hidden="1" customHeight="1" x14ac:dyDescent="0.25">
      <c r="A9" s="29" t="s">
        <v>2437</v>
      </c>
      <c r="B9" s="5" t="s">
        <v>138</v>
      </c>
      <c r="C9" s="57">
        <v>42661</v>
      </c>
      <c r="D9" s="29" t="s">
        <v>1488</v>
      </c>
      <c r="E9" s="2" t="s">
        <v>1175</v>
      </c>
      <c r="F9" s="3" t="s">
        <v>137</v>
      </c>
      <c r="G9" s="3" t="s">
        <v>143</v>
      </c>
      <c r="H9" s="17" t="s">
        <v>144</v>
      </c>
      <c r="I9" s="413" t="s">
        <v>33</v>
      </c>
      <c r="J9" s="1">
        <v>1</v>
      </c>
      <c r="K9" s="194">
        <v>42737</v>
      </c>
      <c r="L9" s="194">
        <v>43100</v>
      </c>
      <c r="M9" s="79">
        <f t="shared" si="0"/>
        <v>52</v>
      </c>
      <c r="N9" s="105">
        <v>1</v>
      </c>
      <c r="O9" s="2" t="s">
        <v>56</v>
      </c>
      <c r="P9" s="2" t="s">
        <v>113</v>
      </c>
      <c r="Q9" s="2" t="s">
        <v>1433</v>
      </c>
      <c r="R9" s="163">
        <f t="shared" si="1"/>
        <v>262</v>
      </c>
      <c r="S9" s="2"/>
      <c r="T9" s="2"/>
      <c r="U9" s="2" t="s">
        <v>1383</v>
      </c>
      <c r="V9" s="2" t="s">
        <v>1433</v>
      </c>
      <c r="W9" s="5" t="s">
        <v>1394</v>
      </c>
      <c r="X9" s="5" t="s">
        <v>1394</v>
      </c>
      <c r="Y9" s="5" t="s">
        <v>1394</v>
      </c>
      <c r="Z9" s="5" t="s">
        <v>1394</v>
      </c>
      <c r="AA9" s="5" t="s">
        <v>1394</v>
      </c>
      <c r="AB9" s="5" t="s">
        <v>1394</v>
      </c>
      <c r="AC9" s="5" t="s">
        <v>1394</v>
      </c>
      <c r="AD9" s="5" t="s">
        <v>1394</v>
      </c>
      <c r="AE9" s="5" t="s">
        <v>2547</v>
      </c>
      <c r="AF9" s="5" t="s">
        <v>1394</v>
      </c>
      <c r="AG9" s="5" t="s">
        <v>2547</v>
      </c>
      <c r="AH9" s="196" t="s">
        <v>1394</v>
      </c>
      <c r="AI9" s="211" t="s">
        <v>1394</v>
      </c>
      <c r="AJ9" s="211" t="s">
        <v>1394</v>
      </c>
      <c r="AK9" s="211" t="s">
        <v>4148</v>
      </c>
      <c r="AL9" s="211" t="s">
        <v>1394</v>
      </c>
      <c r="AM9" s="211" t="s">
        <v>4148</v>
      </c>
      <c r="AN9" s="211" t="s">
        <v>1394</v>
      </c>
      <c r="AO9" s="187" t="s">
        <v>918</v>
      </c>
      <c r="AP9" s="192">
        <v>43122</v>
      </c>
      <c r="AQ9" s="491" t="s">
        <v>1068</v>
      </c>
      <c r="AR9" s="473"/>
      <c r="AS9" s="30"/>
      <c r="AT9" s="30"/>
      <c r="AU9" s="30"/>
      <c r="AV9" s="30"/>
      <c r="AW9" s="30" t="s">
        <v>1369</v>
      </c>
      <c r="AX9" s="30"/>
      <c r="AY9" s="30"/>
      <c r="BD9" s="14" t="s">
        <v>1370</v>
      </c>
      <c r="BH9" s="2"/>
      <c r="BI9" s="2"/>
      <c r="BJ9" s="2"/>
      <c r="BK9" s="2"/>
      <c r="BL9" s="2"/>
      <c r="BM9" s="2"/>
      <c r="BN9" s="2"/>
    </row>
    <row r="10" spans="1:66" s="14" customFormat="1" ht="115.5" hidden="1" customHeight="1" x14ac:dyDescent="0.25">
      <c r="A10" s="29" t="s">
        <v>2438</v>
      </c>
      <c r="B10" s="5" t="s">
        <v>138</v>
      </c>
      <c r="C10" s="57">
        <v>42661</v>
      </c>
      <c r="D10" s="29" t="s">
        <v>1490</v>
      </c>
      <c r="E10" s="2" t="s">
        <v>1174</v>
      </c>
      <c r="F10" s="3" t="s">
        <v>156</v>
      </c>
      <c r="G10" s="3" t="s">
        <v>157</v>
      </c>
      <c r="H10" s="17" t="s">
        <v>144</v>
      </c>
      <c r="I10" s="413" t="s">
        <v>33</v>
      </c>
      <c r="J10" s="1">
        <v>1</v>
      </c>
      <c r="K10" s="194">
        <v>42737</v>
      </c>
      <c r="L10" s="194">
        <v>43100</v>
      </c>
      <c r="M10" s="79">
        <f t="shared" si="0"/>
        <v>52</v>
      </c>
      <c r="N10" s="105">
        <v>1</v>
      </c>
      <c r="O10" s="2" t="s">
        <v>56</v>
      </c>
      <c r="P10" s="2" t="s">
        <v>57</v>
      </c>
      <c r="Q10" s="2" t="s">
        <v>1433</v>
      </c>
      <c r="R10" s="163">
        <f t="shared" si="1"/>
        <v>262</v>
      </c>
      <c r="S10" s="2"/>
      <c r="T10" s="2"/>
      <c r="U10" s="2" t="s">
        <v>1383</v>
      </c>
      <c r="V10" s="2" t="s">
        <v>1433</v>
      </c>
      <c r="W10" s="5" t="s">
        <v>1394</v>
      </c>
      <c r="X10" s="5" t="s">
        <v>1394</v>
      </c>
      <c r="Y10" s="5" t="s">
        <v>1394</v>
      </c>
      <c r="Z10" s="5" t="s">
        <v>1394</v>
      </c>
      <c r="AA10" s="5" t="s">
        <v>1394</v>
      </c>
      <c r="AB10" s="5" t="s">
        <v>1394</v>
      </c>
      <c r="AC10" s="5" t="s">
        <v>1394</v>
      </c>
      <c r="AD10" s="5" t="s">
        <v>1394</v>
      </c>
      <c r="AE10" s="5" t="s">
        <v>2547</v>
      </c>
      <c r="AF10" s="5" t="s">
        <v>1394</v>
      </c>
      <c r="AG10" s="5" t="s">
        <v>2547</v>
      </c>
      <c r="AH10" s="196" t="s">
        <v>1394</v>
      </c>
      <c r="AI10" s="211" t="s">
        <v>1394</v>
      </c>
      <c r="AJ10" s="211" t="s">
        <v>1394</v>
      </c>
      <c r="AK10" s="211" t="s">
        <v>4148</v>
      </c>
      <c r="AL10" s="211" t="s">
        <v>1394</v>
      </c>
      <c r="AM10" s="211" t="s">
        <v>4148</v>
      </c>
      <c r="AN10" s="211" t="s">
        <v>1394</v>
      </c>
      <c r="AO10" s="187" t="s">
        <v>918</v>
      </c>
      <c r="AP10" s="192">
        <v>43122</v>
      </c>
      <c r="AQ10" s="491" t="s">
        <v>1068</v>
      </c>
      <c r="AR10" s="473"/>
      <c r="AS10" s="30"/>
      <c r="AT10" s="30"/>
      <c r="AU10" s="30"/>
      <c r="AV10" s="30"/>
      <c r="AW10" s="30" t="s">
        <v>1369</v>
      </c>
      <c r="AX10" s="30"/>
      <c r="AY10" s="30"/>
      <c r="BD10" s="14" t="s">
        <v>2035</v>
      </c>
      <c r="BH10" s="2"/>
      <c r="BI10" s="2"/>
      <c r="BJ10" s="2"/>
      <c r="BK10" s="2"/>
      <c r="BL10" s="2"/>
      <c r="BM10" s="2"/>
      <c r="BN10" s="2"/>
    </row>
    <row r="11" spans="1:66" s="14" customFormat="1" ht="115.5" hidden="1" customHeight="1" x14ac:dyDescent="0.25">
      <c r="A11" s="29" t="s">
        <v>2439</v>
      </c>
      <c r="B11" s="5" t="s">
        <v>142</v>
      </c>
      <c r="C11" s="57">
        <v>42661</v>
      </c>
      <c r="D11" s="29" t="s">
        <v>1491</v>
      </c>
      <c r="E11" s="2" t="s">
        <v>1274</v>
      </c>
      <c r="F11" s="3" t="s">
        <v>151</v>
      </c>
      <c r="G11" s="3" t="s">
        <v>180</v>
      </c>
      <c r="H11" s="17" t="s">
        <v>181</v>
      </c>
      <c r="I11" s="413" t="s">
        <v>182</v>
      </c>
      <c r="J11" s="1">
        <v>7</v>
      </c>
      <c r="K11" s="194">
        <v>42979</v>
      </c>
      <c r="L11" s="194">
        <v>43190</v>
      </c>
      <c r="M11" s="79">
        <f t="shared" si="0"/>
        <v>31</v>
      </c>
      <c r="N11" s="105">
        <v>7</v>
      </c>
      <c r="O11" s="2" t="s">
        <v>208</v>
      </c>
      <c r="P11" s="2" t="s">
        <v>78</v>
      </c>
      <c r="Q11" s="4" t="s">
        <v>14</v>
      </c>
      <c r="R11" s="163">
        <f t="shared" si="1"/>
        <v>20</v>
      </c>
      <c r="S11" s="2"/>
      <c r="T11" s="2"/>
      <c r="U11" s="2" t="s">
        <v>1383</v>
      </c>
      <c r="V11" s="2" t="s">
        <v>1431</v>
      </c>
      <c r="W11" s="3" t="s">
        <v>183</v>
      </c>
      <c r="X11" s="5" t="s">
        <v>1397</v>
      </c>
      <c r="Y11" s="5" t="s">
        <v>1397</v>
      </c>
      <c r="Z11" s="5" t="s">
        <v>1397</v>
      </c>
      <c r="AA11" s="5" t="s">
        <v>1397</v>
      </c>
      <c r="AB11" s="5" t="s">
        <v>1397</v>
      </c>
      <c r="AC11" s="5" t="s">
        <v>1397</v>
      </c>
      <c r="AD11" s="5" t="s">
        <v>1397</v>
      </c>
      <c r="AE11" s="5" t="s">
        <v>2543</v>
      </c>
      <c r="AF11" s="5" t="s">
        <v>1397</v>
      </c>
      <c r="AG11" s="5" t="s">
        <v>2543</v>
      </c>
      <c r="AH11" s="196" t="s">
        <v>1397</v>
      </c>
      <c r="AI11" s="196" t="s">
        <v>1397</v>
      </c>
      <c r="AJ11" s="196" t="s">
        <v>1397</v>
      </c>
      <c r="AK11" s="196" t="s">
        <v>4148</v>
      </c>
      <c r="AL11" s="196" t="s">
        <v>1397</v>
      </c>
      <c r="AM11" s="196" t="s">
        <v>4148</v>
      </c>
      <c r="AN11" s="196" t="s">
        <v>1397</v>
      </c>
      <c r="AO11" s="187" t="s">
        <v>918</v>
      </c>
      <c r="AP11" s="192">
        <v>43307</v>
      </c>
      <c r="AQ11" s="491" t="s">
        <v>1068</v>
      </c>
      <c r="AR11" s="473"/>
      <c r="AS11" s="30"/>
      <c r="AT11" s="30"/>
      <c r="AU11" s="30"/>
      <c r="AV11" s="30"/>
      <c r="AW11" s="30" t="s">
        <v>1369</v>
      </c>
      <c r="AX11" s="30"/>
      <c r="AY11" s="30"/>
      <c r="BD11" s="14" t="s">
        <v>2036</v>
      </c>
      <c r="BH11" s="2"/>
      <c r="BI11" s="2"/>
      <c r="BJ11" s="2"/>
      <c r="BK11" s="2"/>
      <c r="BL11" s="2"/>
      <c r="BM11" s="2"/>
      <c r="BN11" s="2"/>
    </row>
    <row r="12" spans="1:66" s="14" customFormat="1" ht="115.5" hidden="1" customHeight="1" x14ac:dyDescent="0.25">
      <c r="A12" s="29" t="s">
        <v>2440</v>
      </c>
      <c r="B12" s="5" t="s">
        <v>142</v>
      </c>
      <c r="C12" s="57">
        <v>42661</v>
      </c>
      <c r="D12" s="29" t="s">
        <v>1492</v>
      </c>
      <c r="E12" s="2" t="s">
        <v>1171</v>
      </c>
      <c r="F12" s="3" t="s">
        <v>139</v>
      </c>
      <c r="G12" s="3" t="s">
        <v>140</v>
      </c>
      <c r="H12" s="17" t="s">
        <v>141</v>
      </c>
      <c r="I12" s="413" t="s">
        <v>33</v>
      </c>
      <c r="J12" s="1">
        <v>1</v>
      </c>
      <c r="K12" s="194">
        <v>43009</v>
      </c>
      <c r="L12" s="194">
        <v>43100</v>
      </c>
      <c r="M12" s="79">
        <f t="shared" si="0"/>
        <v>13</v>
      </c>
      <c r="N12" s="105">
        <v>1</v>
      </c>
      <c r="O12" s="2" t="s">
        <v>56</v>
      </c>
      <c r="P12" s="2" t="s">
        <v>57</v>
      </c>
      <c r="Q12" s="4" t="s">
        <v>14</v>
      </c>
      <c r="R12" s="163">
        <f t="shared" si="1"/>
        <v>20</v>
      </c>
      <c r="S12" s="2"/>
      <c r="T12" s="2"/>
      <c r="U12" s="2" t="s">
        <v>1383</v>
      </c>
      <c r="V12" s="2" t="s">
        <v>1434</v>
      </c>
      <c r="W12" s="5" t="s">
        <v>1394</v>
      </c>
      <c r="X12" s="5" t="s">
        <v>1394</v>
      </c>
      <c r="Y12" s="5" t="s">
        <v>1394</v>
      </c>
      <c r="Z12" s="5" t="s">
        <v>1394</v>
      </c>
      <c r="AA12" s="5" t="s">
        <v>1394</v>
      </c>
      <c r="AB12" s="5" t="s">
        <v>1394</v>
      </c>
      <c r="AC12" s="5" t="s">
        <v>1394</v>
      </c>
      <c r="AD12" s="5" t="s">
        <v>1394</v>
      </c>
      <c r="AE12" s="5" t="s">
        <v>2547</v>
      </c>
      <c r="AF12" s="5" t="s">
        <v>1394</v>
      </c>
      <c r="AG12" s="5" t="s">
        <v>2547</v>
      </c>
      <c r="AH12" s="196" t="s">
        <v>1394</v>
      </c>
      <c r="AI12" s="211" t="s">
        <v>1394</v>
      </c>
      <c r="AJ12" s="211" t="s">
        <v>1394</v>
      </c>
      <c r="AK12" s="211" t="s">
        <v>4148</v>
      </c>
      <c r="AL12" s="211" t="s">
        <v>1394</v>
      </c>
      <c r="AM12" s="211" t="s">
        <v>4148</v>
      </c>
      <c r="AN12" s="211" t="s">
        <v>1394</v>
      </c>
      <c r="AO12" s="187" t="s">
        <v>918</v>
      </c>
      <c r="AP12" s="192">
        <v>43122</v>
      </c>
      <c r="AQ12" s="491" t="s">
        <v>1068</v>
      </c>
      <c r="AR12" s="473"/>
      <c r="AS12" s="30"/>
      <c r="AT12" s="30"/>
      <c r="AU12" s="30"/>
      <c r="AV12" s="30"/>
      <c r="AW12" s="30" t="s">
        <v>1369</v>
      </c>
      <c r="AX12" s="30"/>
      <c r="AY12" s="30"/>
      <c r="BH12" s="2"/>
      <c r="BI12" s="2"/>
      <c r="BJ12" s="2"/>
      <c r="BK12" s="2"/>
      <c r="BL12" s="2"/>
      <c r="BM12" s="2"/>
      <c r="BN12" s="2"/>
    </row>
    <row r="13" spans="1:66" s="14" customFormat="1" ht="115.5" hidden="1" customHeight="1" x14ac:dyDescent="0.25">
      <c r="A13" s="29" t="s">
        <v>2441</v>
      </c>
      <c r="B13" s="7" t="s">
        <v>916</v>
      </c>
      <c r="C13" s="57">
        <v>42661</v>
      </c>
      <c r="D13" s="29" t="s">
        <v>1486</v>
      </c>
      <c r="E13" s="2" t="s">
        <v>1186</v>
      </c>
      <c r="F13" s="3" t="s">
        <v>188</v>
      </c>
      <c r="G13" s="3" t="s">
        <v>189</v>
      </c>
      <c r="H13" s="17" t="s">
        <v>190</v>
      </c>
      <c r="I13" s="413" t="s">
        <v>40</v>
      </c>
      <c r="J13" s="1">
        <v>1</v>
      </c>
      <c r="K13" s="194">
        <v>42887</v>
      </c>
      <c r="L13" s="194">
        <v>43281</v>
      </c>
      <c r="M13" s="79">
        <f t="shared" si="0"/>
        <v>5</v>
      </c>
      <c r="N13" s="106">
        <v>1</v>
      </c>
      <c r="O13" s="2" t="s">
        <v>29</v>
      </c>
      <c r="P13" s="2"/>
      <c r="Q13" s="4" t="s">
        <v>1400</v>
      </c>
      <c r="R13" s="163">
        <f t="shared" si="1"/>
        <v>253</v>
      </c>
      <c r="S13" s="2"/>
      <c r="T13" s="2"/>
      <c r="U13" s="2" t="s">
        <v>1383</v>
      </c>
      <c r="V13" s="5" t="s">
        <v>1398</v>
      </c>
      <c r="W13" s="2" t="s">
        <v>1400</v>
      </c>
      <c r="X13" s="5" t="s">
        <v>1397</v>
      </c>
      <c r="Y13" s="5" t="s">
        <v>1397</v>
      </c>
      <c r="Z13" s="5" t="s">
        <v>1397</v>
      </c>
      <c r="AA13" s="5" t="s">
        <v>1397</v>
      </c>
      <c r="AB13" s="5" t="s">
        <v>1397</v>
      </c>
      <c r="AC13" s="5" t="s">
        <v>1397</v>
      </c>
      <c r="AD13" s="5" t="s">
        <v>1397</v>
      </c>
      <c r="AE13" s="5" t="s">
        <v>2543</v>
      </c>
      <c r="AF13" s="5" t="s">
        <v>1397</v>
      </c>
      <c r="AG13" s="5" t="s">
        <v>2543</v>
      </c>
      <c r="AH13" s="196" t="s">
        <v>1397</v>
      </c>
      <c r="AI13" s="196" t="s">
        <v>1397</v>
      </c>
      <c r="AJ13" s="196" t="s">
        <v>1397</v>
      </c>
      <c r="AK13" s="196" t="s">
        <v>4148</v>
      </c>
      <c r="AL13" s="196" t="s">
        <v>1397</v>
      </c>
      <c r="AM13" s="196" t="s">
        <v>4148</v>
      </c>
      <c r="AN13" s="196" t="s">
        <v>1397</v>
      </c>
      <c r="AO13" s="187" t="s">
        <v>918</v>
      </c>
      <c r="AP13" s="192">
        <v>43307</v>
      </c>
      <c r="AQ13" s="491" t="s">
        <v>1068</v>
      </c>
      <c r="AR13" s="473"/>
      <c r="AS13" s="30"/>
      <c r="AT13" s="30"/>
      <c r="AU13" s="30"/>
      <c r="AV13" s="30"/>
      <c r="AW13" s="30" t="s">
        <v>1369</v>
      </c>
      <c r="AX13" s="30"/>
      <c r="AY13" s="30"/>
      <c r="BH13" s="2"/>
      <c r="BI13" s="2"/>
      <c r="BJ13" s="2"/>
      <c r="BK13" s="2"/>
      <c r="BL13" s="2"/>
      <c r="BM13" s="2"/>
      <c r="BN13" s="2"/>
    </row>
    <row r="14" spans="1:66" s="14" customFormat="1" ht="115.5" hidden="1" customHeight="1" x14ac:dyDescent="0.25">
      <c r="A14" s="29" t="s">
        <v>2442</v>
      </c>
      <c r="B14" s="7" t="s">
        <v>916</v>
      </c>
      <c r="C14" s="57">
        <v>42661</v>
      </c>
      <c r="D14" s="29" t="s">
        <v>1486</v>
      </c>
      <c r="E14" s="2" t="s">
        <v>1187</v>
      </c>
      <c r="F14" s="3" t="s">
        <v>276</v>
      </c>
      <c r="G14" s="3" t="s">
        <v>277</v>
      </c>
      <c r="H14" s="17" t="s">
        <v>278</v>
      </c>
      <c r="I14" s="413" t="s">
        <v>33</v>
      </c>
      <c r="J14" s="1">
        <v>3</v>
      </c>
      <c r="K14" s="194">
        <v>42737</v>
      </c>
      <c r="L14" s="194">
        <v>43100</v>
      </c>
      <c r="M14" s="79">
        <f t="shared" si="0"/>
        <v>52</v>
      </c>
      <c r="N14" s="105">
        <v>3</v>
      </c>
      <c r="O14" s="2" t="s">
        <v>29</v>
      </c>
      <c r="P14" s="2"/>
      <c r="Q14" s="25" t="s">
        <v>1399</v>
      </c>
      <c r="R14" s="163">
        <f t="shared" si="1"/>
        <v>350</v>
      </c>
      <c r="S14" s="2"/>
      <c r="T14" s="2"/>
      <c r="U14" s="2" t="s">
        <v>1383</v>
      </c>
      <c r="V14" s="5" t="s">
        <v>1399</v>
      </c>
      <c r="W14" s="5" t="s">
        <v>1394</v>
      </c>
      <c r="X14" s="5" t="s">
        <v>1394</v>
      </c>
      <c r="Y14" s="5" t="s">
        <v>1394</v>
      </c>
      <c r="Z14" s="5" t="s">
        <v>1394</v>
      </c>
      <c r="AA14" s="5" t="s">
        <v>1394</v>
      </c>
      <c r="AB14" s="5" t="s">
        <v>1394</v>
      </c>
      <c r="AC14" s="5" t="s">
        <v>1394</v>
      </c>
      <c r="AD14" s="5" t="s">
        <v>1394</v>
      </c>
      <c r="AE14" s="5" t="s">
        <v>2547</v>
      </c>
      <c r="AF14" s="5" t="s">
        <v>1394</v>
      </c>
      <c r="AG14" s="5" t="s">
        <v>2547</v>
      </c>
      <c r="AH14" s="196" t="s">
        <v>1394</v>
      </c>
      <c r="AI14" s="211" t="s">
        <v>1394</v>
      </c>
      <c r="AJ14" s="211" t="s">
        <v>1394</v>
      </c>
      <c r="AK14" s="211" t="s">
        <v>4148</v>
      </c>
      <c r="AL14" s="211" t="s">
        <v>1394</v>
      </c>
      <c r="AM14" s="211" t="s">
        <v>4148</v>
      </c>
      <c r="AN14" s="211" t="s">
        <v>1394</v>
      </c>
      <c r="AO14" s="187" t="s">
        <v>918</v>
      </c>
      <c r="AP14" s="192">
        <v>43122</v>
      </c>
      <c r="AQ14" s="491" t="s">
        <v>1068</v>
      </c>
      <c r="AR14" s="473"/>
      <c r="AS14" s="30"/>
      <c r="AT14" s="30"/>
      <c r="AU14" s="30"/>
      <c r="AV14" s="30"/>
      <c r="AW14" s="30" t="s">
        <v>1369</v>
      </c>
      <c r="AX14" s="30"/>
      <c r="AY14" s="30"/>
      <c r="BH14" s="2"/>
      <c r="BI14" s="2"/>
      <c r="BJ14" s="2"/>
      <c r="BK14" s="2"/>
      <c r="BL14" s="2"/>
      <c r="BM14" s="2"/>
      <c r="BN14" s="2"/>
    </row>
    <row r="15" spans="1:66" s="14" customFormat="1" ht="115.5" hidden="1" customHeight="1" x14ac:dyDescent="0.25">
      <c r="A15" s="29" t="s">
        <v>2443</v>
      </c>
      <c r="B15" s="7" t="s">
        <v>916</v>
      </c>
      <c r="C15" s="57">
        <v>42661</v>
      </c>
      <c r="D15" s="29" t="s">
        <v>1483</v>
      </c>
      <c r="E15" s="2" t="s">
        <v>1188</v>
      </c>
      <c r="F15" s="3" t="s">
        <v>276</v>
      </c>
      <c r="G15" s="3" t="s">
        <v>277</v>
      </c>
      <c r="H15" s="17" t="s">
        <v>278</v>
      </c>
      <c r="I15" s="413" t="s">
        <v>33</v>
      </c>
      <c r="J15" s="1">
        <v>3</v>
      </c>
      <c r="K15" s="194">
        <v>42737</v>
      </c>
      <c r="L15" s="194">
        <v>43100</v>
      </c>
      <c r="M15" s="79">
        <f t="shared" si="0"/>
        <v>52</v>
      </c>
      <c r="N15" s="105">
        <v>3</v>
      </c>
      <c r="O15" s="2" t="s">
        <v>101</v>
      </c>
      <c r="P15" s="2" t="s">
        <v>279</v>
      </c>
      <c r="Q15" s="7" t="s">
        <v>1399</v>
      </c>
      <c r="R15" s="163">
        <f t="shared" si="1"/>
        <v>350</v>
      </c>
      <c r="S15" s="2"/>
      <c r="T15" s="2"/>
      <c r="U15" s="2" t="s">
        <v>1383</v>
      </c>
      <c r="V15" s="7" t="s">
        <v>1399</v>
      </c>
      <c r="W15" s="5" t="s">
        <v>1394</v>
      </c>
      <c r="X15" s="5" t="s">
        <v>1394</v>
      </c>
      <c r="Y15" s="5" t="s">
        <v>1394</v>
      </c>
      <c r="Z15" s="5" t="s">
        <v>1394</v>
      </c>
      <c r="AA15" s="5" t="s">
        <v>1394</v>
      </c>
      <c r="AB15" s="5" t="s">
        <v>1394</v>
      </c>
      <c r="AC15" s="5" t="s">
        <v>1394</v>
      </c>
      <c r="AD15" s="5" t="s">
        <v>1394</v>
      </c>
      <c r="AE15" s="5" t="s">
        <v>2547</v>
      </c>
      <c r="AF15" s="5" t="s">
        <v>1394</v>
      </c>
      <c r="AG15" s="5" t="s">
        <v>2547</v>
      </c>
      <c r="AH15" s="196" t="s">
        <v>1394</v>
      </c>
      <c r="AI15" s="211" t="s">
        <v>1394</v>
      </c>
      <c r="AJ15" s="211" t="s">
        <v>1394</v>
      </c>
      <c r="AK15" s="211" t="s">
        <v>4148</v>
      </c>
      <c r="AL15" s="211" t="s">
        <v>1394</v>
      </c>
      <c r="AM15" s="211" t="s">
        <v>4148</v>
      </c>
      <c r="AN15" s="211" t="s">
        <v>1394</v>
      </c>
      <c r="AO15" s="187" t="s">
        <v>918</v>
      </c>
      <c r="AP15" s="192">
        <v>43122</v>
      </c>
      <c r="AQ15" s="491" t="s">
        <v>1068</v>
      </c>
      <c r="AR15" s="473"/>
      <c r="AS15" s="30"/>
      <c r="AT15" s="30"/>
      <c r="AU15" s="30"/>
      <c r="AV15" s="30"/>
      <c r="AW15" s="30" t="s">
        <v>1369</v>
      </c>
      <c r="AX15" s="30"/>
      <c r="AY15" s="30"/>
      <c r="BH15" s="2"/>
      <c r="BI15" s="2"/>
      <c r="BJ15" s="2"/>
      <c r="BK15" s="2"/>
      <c r="BL15" s="2"/>
      <c r="BM15" s="2"/>
      <c r="BN15" s="2"/>
    </row>
    <row r="16" spans="1:66" s="14" customFormat="1" ht="115.5" hidden="1" customHeight="1" x14ac:dyDescent="0.25">
      <c r="A16" s="29" t="s">
        <v>2444</v>
      </c>
      <c r="B16" s="7" t="s">
        <v>916</v>
      </c>
      <c r="C16" s="57">
        <v>42661</v>
      </c>
      <c r="D16" s="29" t="s">
        <v>1493</v>
      </c>
      <c r="E16" s="2" t="s">
        <v>1189</v>
      </c>
      <c r="F16" s="3" t="s">
        <v>276</v>
      </c>
      <c r="G16" s="3" t="s">
        <v>277</v>
      </c>
      <c r="H16" s="17" t="s">
        <v>278</v>
      </c>
      <c r="I16" s="413" t="s">
        <v>33</v>
      </c>
      <c r="J16" s="1">
        <v>3</v>
      </c>
      <c r="K16" s="194">
        <v>42737</v>
      </c>
      <c r="L16" s="194">
        <v>43100</v>
      </c>
      <c r="M16" s="79">
        <f t="shared" si="0"/>
        <v>52</v>
      </c>
      <c r="N16" s="105">
        <v>3</v>
      </c>
      <c r="O16" s="2" t="s">
        <v>56</v>
      </c>
      <c r="P16" s="2" t="s">
        <v>57</v>
      </c>
      <c r="Q16" s="25" t="s">
        <v>1399</v>
      </c>
      <c r="R16" s="163">
        <f t="shared" si="1"/>
        <v>350</v>
      </c>
      <c r="S16" s="2"/>
      <c r="T16" s="2"/>
      <c r="U16" s="2" t="s">
        <v>1383</v>
      </c>
      <c r="V16" s="5" t="s">
        <v>1399</v>
      </c>
      <c r="W16" s="5" t="s">
        <v>1394</v>
      </c>
      <c r="X16" s="5" t="s">
        <v>1394</v>
      </c>
      <c r="Y16" s="5" t="s">
        <v>1394</v>
      </c>
      <c r="Z16" s="5" t="s">
        <v>1394</v>
      </c>
      <c r="AA16" s="5" t="s">
        <v>1394</v>
      </c>
      <c r="AB16" s="5" t="s">
        <v>1394</v>
      </c>
      <c r="AC16" s="5" t="s">
        <v>1394</v>
      </c>
      <c r="AD16" s="5" t="s">
        <v>1394</v>
      </c>
      <c r="AE16" s="5" t="s">
        <v>2547</v>
      </c>
      <c r="AF16" s="5" t="s">
        <v>1394</v>
      </c>
      <c r="AG16" s="5" t="s">
        <v>2547</v>
      </c>
      <c r="AH16" s="196" t="s">
        <v>1394</v>
      </c>
      <c r="AI16" s="211" t="s">
        <v>1394</v>
      </c>
      <c r="AJ16" s="211" t="s">
        <v>1394</v>
      </c>
      <c r="AK16" s="211" t="s">
        <v>4148</v>
      </c>
      <c r="AL16" s="211" t="s">
        <v>1394</v>
      </c>
      <c r="AM16" s="211" t="s">
        <v>4148</v>
      </c>
      <c r="AN16" s="211" t="s">
        <v>1394</v>
      </c>
      <c r="AO16" s="187" t="s">
        <v>918</v>
      </c>
      <c r="AP16" s="192">
        <v>43122</v>
      </c>
      <c r="AQ16" s="491" t="s">
        <v>1068</v>
      </c>
      <c r="AR16" s="473"/>
      <c r="AS16" s="30"/>
      <c r="AT16" s="30"/>
      <c r="AU16" s="30"/>
      <c r="AV16" s="30"/>
      <c r="AW16" s="30" t="s">
        <v>1369</v>
      </c>
      <c r="AX16" s="30"/>
      <c r="AY16" s="30"/>
      <c r="BH16" s="2"/>
      <c r="BI16" s="2"/>
      <c r="BJ16" s="2"/>
      <c r="BK16" s="2"/>
      <c r="BL16" s="2"/>
      <c r="BM16" s="2"/>
      <c r="BN16" s="2"/>
    </row>
    <row r="17" spans="1:66" s="14" customFormat="1" ht="115.5" hidden="1" customHeight="1" x14ac:dyDescent="0.25">
      <c r="A17" s="29" t="s">
        <v>2445</v>
      </c>
      <c r="B17" s="7" t="s">
        <v>917</v>
      </c>
      <c r="C17" s="57">
        <v>42661</v>
      </c>
      <c r="D17" s="29" t="s">
        <v>1486</v>
      </c>
      <c r="E17" s="2" t="s">
        <v>1192</v>
      </c>
      <c r="F17" s="3" t="s">
        <v>191</v>
      </c>
      <c r="G17" s="3" t="s">
        <v>192</v>
      </c>
      <c r="H17" s="17" t="s">
        <v>193</v>
      </c>
      <c r="I17" s="413" t="s">
        <v>33</v>
      </c>
      <c r="J17" s="1">
        <v>1</v>
      </c>
      <c r="K17" s="194">
        <v>42781</v>
      </c>
      <c r="L17" s="194">
        <v>43100</v>
      </c>
      <c r="M17" s="79">
        <f t="shared" si="0"/>
        <v>46</v>
      </c>
      <c r="N17" s="105">
        <v>1</v>
      </c>
      <c r="O17" s="2" t="s">
        <v>29</v>
      </c>
      <c r="P17" s="2"/>
      <c r="Q17" s="2" t="s">
        <v>1771</v>
      </c>
      <c r="R17" s="163">
        <f t="shared" si="1"/>
        <v>390</v>
      </c>
      <c r="S17" s="2"/>
      <c r="T17" s="2"/>
      <c r="U17" s="2" t="s">
        <v>1383</v>
      </c>
      <c r="V17" s="2" t="s">
        <v>1413</v>
      </c>
      <c r="W17" s="5" t="s">
        <v>1394</v>
      </c>
      <c r="X17" s="5" t="s">
        <v>1394</v>
      </c>
      <c r="Y17" s="5" t="s">
        <v>1394</v>
      </c>
      <c r="Z17" s="5" t="s">
        <v>1394</v>
      </c>
      <c r="AA17" s="5" t="s">
        <v>1394</v>
      </c>
      <c r="AB17" s="5" t="s">
        <v>1394</v>
      </c>
      <c r="AC17" s="5" t="s">
        <v>1394</v>
      </c>
      <c r="AD17" s="5" t="s">
        <v>1394</v>
      </c>
      <c r="AE17" s="5" t="s">
        <v>2547</v>
      </c>
      <c r="AF17" s="5" t="s">
        <v>1394</v>
      </c>
      <c r="AG17" s="5" t="s">
        <v>2547</v>
      </c>
      <c r="AH17" s="196" t="s">
        <v>1394</v>
      </c>
      <c r="AI17" s="211" t="s">
        <v>1394</v>
      </c>
      <c r="AJ17" s="211" t="s">
        <v>1394</v>
      </c>
      <c r="AK17" s="211" t="s">
        <v>4148</v>
      </c>
      <c r="AL17" s="211" t="s">
        <v>1394</v>
      </c>
      <c r="AM17" s="211" t="s">
        <v>4148</v>
      </c>
      <c r="AN17" s="211" t="s">
        <v>1394</v>
      </c>
      <c r="AO17" s="187" t="s">
        <v>918</v>
      </c>
      <c r="AP17" s="192">
        <v>43122</v>
      </c>
      <c r="AQ17" s="491" t="s">
        <v>1068</v>
      </c>
      <c r="AR17" s="473"/>
      <c r="AS17" s="30"/>
      <c r="AT17" s="30"/>
      <c r="AU17" s="30"/>
      <c r="AV17" s="30"/>
      <c r="AW17" s="30" t="s">
        <v>1369</v>
      </c>
      <c r="AX17" s="30"/>
      <c r="AY17" s="30"/>
      <c r="BH17" s="2"/>
      <c r="BI17" s="2"/>
      <c r="BJ17" s="2"/>
      <c r="BK17" s="2"/>
      <c r="BL17" s="2"/>
      <c r="BM17" s="2"/>
      <c r="BN17" s="2"/>
    </row>
    <row r="18" spans="1:66" s="14" customFormat="1" ht="115.5" hidden="1" customHeight="1" x14ac:dyDescent="0.25">
      <c r="A18" s="29" t="s">
        <v>2446</v>
      </c>
      <c r="B18" s="7" t="s">
        <v>917</v>
      </c>
      <c r="C18" s="57">
        <v>42661</v>
      </c>
      <c r="D18" s="29" t="s">
        <v>1494</v>
      </c>
      <c r="E18" s="2" t="s">
        <v>1193</v>
      </c>
      <c r="F18" s="3" t="s">
        <v>313</v>
      </c>
      <c r="G18" s="3" t="s">
        <v>314</v>
      </c>
      <c r="H18" s="17" t="s">
        <v>315</v>
      </c>
      <c r="I18" s="413" t="s">
        <v>316</v>
      </c>
      <c r="J18" s="1">
        <v>1</v>
      </c>
      <c r="K18" s="194">
        <v>42755</v>
      </c>
      <c r="L18" s="194">
        <v>43100</v>
      </c>
      <c r="M18" s="79">
        <f t="shared" si="0"/>
        <v>50</v>
      </c>
      <c r="N18" s="105">
        <v>1</v>
      </c>
      <c r="O18" s="2" t="s">
        <v>149</v>
      </c>
      <c r="P18" s="2"/>
      <c r="Q18" s="2" t="s">
        <v>1414</v>
      </c>
      <c r="R18" s="163">
        <f t="shared" si="1"/>
        <v>158</v>
      </c>
      <c r="S18" s="2"/>
      <c r="T18" s="2"/>
      <c r="U18" s="2" t="s">
        <v>1383</v>
      </c>
      <c r="V18" s="2" t="s">
        <v>1414</v>
      </c>
      <c r="W18" s="5" t="s">
        <v>1394</v>
      </c>
      <c r="X18" s="5" t="s">
        <v>1394</v>
      </c>
      <c r="Y18" s="5" t="s">
        <v>1394</v>
      </c>
      <c r="Z18" s="5" t="s">
        <v>1394</v>
      </c>
      <c r="AA18" s="5" t="s">
        <v>1394</v>
      </c>
      <c r="AB18" s="5" t="s">
        <v>1394</v>
      </c>
      <c r="AC18" s="5" t="s">
        <v>1394</v>
      </c>
      <c r="AD18" s="5" t="s">
        <v>1394</v>
      </c>
      <c r="AE18" s="5" t="s">
        <v>2547</v>
      </c>
      <c r="AF18" s="5" t="s">
        <v>1394</v>
      </c>
      <c r="AG18" s="5" t="s">
        <v>2547</v>
      </c>
      <c r="AH18" s="196" t="s">
        <v>1394</v>
      </c>
      <c r="AI18" s="211" t="s">
        <v>1394</v>
      </c>
      <c r="AJ18" s="211" t="s">
        <v>1394</v>
      </c>
      <c r="AK18" s="211" t="s">
        <v>4148</v>
      </c>
      <c r="AL18" s="211" t="s">
        <v>1394</v>
      </c>
      <c r="AM18" s="211" t="s">
        <v>4148</v>
      </c>
      <c r="AN18" s="211" t="s">
        <v>1394</v>
      </c>
      <c r="AO18" s="187" t="s">
        <v>918</v>
      </c>
      <c r="AP18" s="192">
        <v>43122</v>
      </c>
      <c r="AQ18" s="491" t="s">
        <v>1068</v>
      </c>
      <c r="AR18" s="473"/>
      <c r="AS18" s="30"/>
      <c r="AT18" s="30"/>
      <c r="AU18" s="30"/>
      <c r="AV18" s="30"/>
      <c r="AW18" s="30" t="s">
        <v>1369</v>
      </c>
      <c r="AX18" s="30"/>
      <c r="AY18" s="30"/>
      <c r="BH18" s="2"/>
      <c r="BI18" s="2"/>
      <c r="BJ18" s="2"/>
      <c r="BK18" s="2"/>
      <c r="BL18" s="2"/>
      <c r="BM18" s="2"/>
      <c r="BN18" s="2"/>
    </row>
    <row r="19" spans="1:66" s="14" customFormat="1" ht="115.5" hidden="1" customHeight="1" x14ac:dyDescent="0.25">
      <c r="A19" s="29" t="s">
        <v>2447</v>
      </c>
      <c r="B19" s="7" t="s">
        <v>917</v>
      </c>
      <c r="C19" s="57">
        <v>42661</v>
      </c>
      <c r="D19" s="29" t="s">
        <v>1493</v>
      </c>
      <c r="E19" s="2" t="s">
        <v>1194</v>
      </c>
      <c r="F19" s="3" t="s">
        <v>317</v>
      </c>
      <c r="G19" s="3" t="s">
        <v>314</v>
      </c>
      <c r="H19" s="17" t="s">
        <v>315</v>
      </c>
      <c r="I19" s="413" t="s">
        <v>316</v>
      </c>
      <c r="J19" s="1">
        <v>1</v>
      </c>
      <c r="K19" s="194">
        <v>42755</v>
      </c>
      <c r="L19" s="194">
        <v>43100</v>
      </c>
      <c r="M19" s="79">
        <f t="shared" si="0"/>
        <v>50</v>
      </c>
      <c r="N19" s="105">
        <v>1</v>
      </c>
      <c r="O19" s="2" t="s">
        <v>149</v>
      </c>
      <c r="P19" s="2"/>
      <c r="Q19" s="2" t="s">
        <v>1414</v>
      </c>
      <c r="R19" s="163">
        <f t="shared" si="1"/>
        <v>158</v>
      </c>
      <c r="S19" s="2"/>
      <c r="T19" s="2"/>
      <c r="U19" s="2" t="s">
        <v>1383</v>
      </c>
      <c r="V19" s="2" t="s">
        <v>1414</v>
      </c>
      <c r="W19" s="5" t="s">
        <v>1394</v>
      </c>
      <c r="X19" s="5" t="s">
        <v>1394</v>
      </c>
      <c r="Y19" s="5" t="s">
        <v>1394</v>
      </c>
      <c r="Z19" s="5" t="s">
        <v>1394</v>
      </c>
      <c r="AA19" s="5" t="s">
        <v>1394</v>
      </c>
      <c r="AB19" s="5" t="s">
        <v>1394</v>
      </c>
      <c r="AC19" s="5" t="s">
        <v>1394</v>
      </c>
      <c r="AD19" s="5" t="s">
        <v>1394</v>
      </c>
      <c r="AE19" s="5" t="s">
        <v>2547</v>
      </c>
      <c r="AF19" s="5" t="s">
        <v>1394</v>
      </c>
      <c r="AG19" s="5" t="s">
        <v>2547</v>
      </c>
      <c r="AH19" s="196" t="s">
        <v>1394</v>
      </c>
      <c r="AI19" s="211" t="s">
        <v>1394</v>
      </c>
      <c r="AJ19" s="211" t="s">
        <v>1394</v>
      </c>
      <c r="AK19" s="211" t="s">
        <v>4148</v>
      </c>
      <c r="AL19" s="211" t="s">
        <v>1394</v>
      </c>
      <c r="AM19" s="211" t="s">
        <v>4148</v>
      </c>
      <c r="AN19" s="211" t="s">
        <v>1394</v>
      </c>
      <c r="AO19" s="187" t="s">
        <v>918</v>
      </c>
      <c r="AP19" s="192">
        <v>43122</v>
      </c>
      <c r="AQ19" s="491" t="s">
        <v>1068</v>
      </c>
      <c r="AR19" s="473"/>
      <c r="AS19" s="30"/>
      <c r="AT19" s="30"/>
      <c r="AU19" s="30"/>
      <c r="AV19" s="30"/>
      <c r="AW19" s="30" t="s">
        <v>1369</v>
      </c>
      <c r="AX19" s="30"/>
      <c r="AY19" s="30"/>
      <c r="BH19" s="2"/>
      <c r="BI19" s="2"/>
      <c r="BJ19" s="2"/>
      <c r="BK19" s="2"/>
      <c r="BL19" s="2"/>
      <c r="BM19" s="2"/>
      <c r="BN19" s="2"/>
    </row>
    <row r="20" spans="1:66" s="14" customFormat="1" ht="115.5" hidden="1" customHeight="1" x14ac:dyDescent="0.25">
      <c r="A20" s="29" t="s">
        <v>2448</v>
      </c>
      <c r="B20" s="7" t="s">
        <v>917</v>
      </c>
      <c r="C20" s="57">
        <v>42661</v>
      </c>
      <c r="D20" s="29" t="s">
        <v>1491</v>
      </c>
      <c r="E20" s="2" t="s">
        <v>1195</v>
      </c>
      <c r="F20" s="3" t="s">
        <v>318</v>
      </c>
      <c r="G20" s="3" t="s">
        <v>319</v>
      </c>
      <c r="H20" s="17" t="s">
        <v>320</v>
      </c>
      <c r="I20" s="413" t="s">
        <v>267</v>
      </c>
      <c r="J20" s="1">
        <v>1</v>
      </c>
      <c r="K20" s="194">
        <v>42100</v>
      </c>
      <c r="L20" s="194">
        <v>42104</v>
      </c>
      <c r="M20" s="79">
        <f t="shared" si="0"/>
        <v>1</v>
      </c>
      <c r="N20" s="105">
        <v>1</v>
      </c>
      <c r="O20" s="2" t="s">
        <v>321</v>
      </c>
      <c r="P20" s="2"/>
      <c r="Q20" s="2" t="s">
        <v>1418</v>
      </c>
      <c r="R20" s="163">
        <f t="shared" si="1"/>
        <v>192</v>
      </c>
      <c r="S20" s="2"/>
      <c r="T20" s="2"/>
      <c r="U20" s="2" t="s">
        <v>1383</v>
      </c>
      <c r="V20" s="2" t="s">
        <v>1418</v>
      </c>
      <c r="W20" s="5" t="s">
        <v>1394</v>
      </c>
      <c r="X20" s="5" t="s">
        <v>1394</v>
      </c>
      <c r="Y20" s="5" t="s">
        <v>1394</v>
      </c>
      <c r="Z20" s="5" t="s">
        <v>1394</v>
      </c>
      <c r="AA20" s="5" t="s">
        <v>1394</v>
      </c>
      <c r="AB20" s="5" t="s">
        <v>1394</v>
      </c>
      <c r="AC20" s="5" t="s">
        <v>1394</v>
      </c>
      <c r="AD20" s="5" t="s">
        <v>1394</v>
      </c>
      <c r="AE20" s="5" t="s">
        <v>2547</v>
      </c>
      <c r="AF20" s="5" t="s">
        <v>1394</v>
      </c>
      <c r="AG20" s="5" t="s">
        <v>2547</v>
      </c>
      <c r="AH20" s="196" t="s">
        <v>1394</v>
      </c>
      <c r="AI20" s="211" t="s">
        <v>1394</v>
      </c>
      <c r="AJ20" s="211" t="s">
        <v>1394</v>
      </c>
      <c r="AK20" s="211" t="s">
        <v>4148</v>
      </c>
      <c r="AL20" s="211" t="s">
        <v>1394</v>
      </c>
      <c r="AM20" s="211" t="s">
        <v>4148</v>
      </c>
      <c r="AN20" s="211" t="s">
        <v>1394</v>
      </c>
      <c r="AO20" s="187" t="s">
        <v>918</v>
      </c>
      <c r="AP20" s="192">
        <v>43122</v>
      </c>
      <c r="AQ20" s="491" t="s">
        <v>1068</v>
      </c>
      <c r="AR20" s="473"/>
      <c r="AS20" s="30"/>
      <c r="AT20" s="30"/>
      <c r="AU20" s="30"/>
      <c r="AV20" s="30"/>
      <c r="AW20" s="30" t="s">
        <v>1369</v>
      </c>
      <c r="AX20" s="30"/>
      <c r="AY20" s="30"/>
      <c r="BH20" s="2"/>
      <c r="BI20" s="2"/>
      <c r="BJ20" s="2"/>
      <c r="BK20" s="2"/>
      <c r="BL20" s="2"/>
      <c r="BM20" s="2"/>
      <c r="BN20" s="2"/>
    </row>
    <row r="21" spans="1:66" s="14" customFormat="1" ht="115.5" hidden="1" customHeight="1" x14ac:dyDescent="0.25">
      <c r="A21" s="29" t="s">
        <v>2449</v>
      </c>
      <c r="B21" s="7" t="s">
        <v>917</v>
      </c>
      <c r="C21" s="57">
        <v>42661</v>
      </c>
      <c r="D21" s="29" t="s">
        <v>1495</v>
      </c>
      <c r="E21" s="2" t="s">
        <v>1196</v>
      </c>
      <c r="F21" s="3" t="s">
        <v>317</v>
      </c>
      <c r="G21" s="3" t="s">
        <v>322</v>
      </c>
      <c r="H21" s="17" t="s">
        <v>323</v>
      </c>
      <c r="I21" s="413" t="s">
        <v>324</v>
      </c>
      <c r="J21" s="1">
        <v>1</v>
      </c>
      <c r="K21" s="194">
        <v>42755</v>
      </c>
      <c r="L21" s="194">
        <v>43100</v>
      </c>
      <c r="M21" s="79">
        <f t="shared" si="0"/>
        <v>50</v>
      </c>
      <c r="N21" s="105">
        <v>1</v>
      </c>
      <c r="O21" s="2" t="s">
        <v>149</v>
      </c>
      <c r="P21" s="2"/>
      <c r="Q21" s="4" t="s">
        <v>1416</v>
      </c>
      <c r="R21" s="163">
        <f t="shared" si="1"/>
        <v>131</v>
      </c>
      <c r="S21" s="2"/>
      <c r="T21" s="2"/>
      <c r="U21" s="2" t="s">
        <v>1383</v>
      </c>
      <c r="V21" s="4" t="s">
        <v>1416</v>
      </c>
      <c r="W21" s="5" t="s">
        <v>1394</v>
      </c>
      <c r="X21" s="5" t="s">
        <v>1394</v>
      </c>
      <c r="Y21" s="5" t="s">
        <v>1394</v>
      </c>
      <c r="Z21" s="5" t="s">
        <v>1394</v>
      </c>
      <c r="AA21" s="5" t="s">
        <v>1394</v>
      </c>
      <c r="AB21" s="5" t="s">
        <v>1394</v>
      </c>
      <c r="AC21" s="5" t="s">
        <v>1394</v>
      </c>
      <c r="AD21" s="5" t="s">
        <v>1394</v>
      </c>
      <c r="AE21" s="5" t="s">
        <v>2547</v>
      </c>
      <c r="AF21" s="5" t="s">
        <v>1394</v>
      </c>
      <c r="AG21" s="5" t="s">
        <v>2547</v>
      </c>
      <c r="AH21" s="196" t="s">
        <v>1394</v>
      </c>
      <c r="AI21" s="211" t="s">
        <v>1394</v>
      </c>
      <c r="AJ21" s="211" t="s">
        <v>1394</v>
      </c>
      <c r="AK21" s="211" t="s">
        <v>4148</v>
      </c>
      <c r="AL21" s="211" t="s">
        <v>1394</v>
      </c>
      <c r="AM21" s="211" t="s">
        <v>4148</v>
      </c>
      <c r="AN21" s="211" t="s">
        <v>1394</v>
      </c>
      <c r="AO21" s="187" t="s">
        <v>918</v>
      </c>
      <c r="AP21" s="192">
        <v>43122</v>
      </c>
      <c r="AQ21" s="491" t="s">
        <v>1068</v>
      </c>
      <c r="AR21" s="473"/>
      <c r="AS21" s="30"/>
      <c r="AT21" s="30"/>
      <c r="AU21" s="30"/>
      <c r="AV21" s="30"/>
      <c r="AW21" s="30" t="s">
        <v>1369</v>
      </c>
      <c r="AX21" s="30"/>
      <c r="AY21" s="30"/>
      <c r="BH21" s="2"/>
      <c r="BI21" s="2"/>
      <c r="BJ21" s="2"/>
      <c r="BK21" s="2"/>
      <c r="BL21" s="2"/>
      <c r="BM21" s="2"/>
      <c r="BN21" s="2"/>
    </row>
    <row r="22" spans="1:66" s="14" customFormat="1" ht="115.5" hidden="1" customHeight="1" x14ac:dyDescent="0.25">
      <c r="A22" s="29" t="s">
        <v>2450</v>
      </c>
      <c r="B22" s="7" t="s">
        <v>917</v>
      </c>
      <c r="C22" s="57">
        <v>42661</v>
      </c>
      <c r="D22" s="29" t="s">
        <v>1496</v>
      </c>
      <c r="E22" s="2" t="s">
        <v>1197</v>
      </c>
      <c r="F22" s="3" t="s">
        <v>328</v>
      </c>
      <c r="G22" s="3" t="s">
        <v>329</v>
      </c>
      <c r="H22" s="17" t="s">
        <v>330</v>
      </c>
      <c r="I22" s="413" t="s">
        <v>255</v>
      </c>
      <c r="J22" s="1">
        <v>1</v>
      </c>
      <c r="K22" s="194">
        <v>42736</v>
      </c>
      <c r="L22" s="194">
        <v>43100</v>
      </c>
      <c r="M22" s="79">
        <f t="shared" si="0"/>
        <v>52</v>
      </c>
      <c r="N22" s="105">
        <v>1</v>
      </c>
      <c r="O22" s="2" t="s">
        <v>149</v>
      </c>
      <c r="P22" s="2"/>
      <c r="Q22" s="4" t="s">
        <v>1357</v>
      </c>
      <c r="R22" s="163">
        <f t="shared" si="1"/>
        <v>243</v>
      </c>
      <c r="S22" s="2"/>
      <c r="T22" s="2"/>
      <c r="U22" s="2" t="s">
        <v>1383</v>
      </c>
      <c r="V22" s="4" t="s">
        <v>1357</v>
      </c>
      <c r="W22" s="5" t="s">
        <v>1394</v>
      </c>
      <c r="X22" s="5" t="s">
        <v>1394</v>
      </c>
      <c r="Y22" s="5" t="s">
        <v>1394</v>
      </c>
      <c r="Z22" s="5" t="s">
        <v>1394</v>
      </c>
      <c r="AA22" s="5" t="s">
        <v>1394</v>
      </c>
      <c r="AB22" s="5" t="s">
        <v>1394</v>
      </c>
      <c r="AC22" s="5" t="s">
        <v>1394</v>
      </c>
      <c r="AD22" s="5" t="s">
        <v>1394</v>
      </c>
      <c r="AE22" s="5" t="s">
        <v>2547</v>
      </c>
      <c r="AF22" s="5" t="s">
        <v>1394</v>
      </c>
      <c r="AG22" s="5" t="s">
        <v>2547</v>
      </c>
      <c r="AH22" s="196" t="s">
        <v>1394</v>
      </c>
      <c r="AI22" s="211" t="s">
        <v>1394</v>
      </c>
      <c r="AJ22" s="211" t="s">
        <v>1394</v>
      </c>
      <c r="AK22" s="211" t="s">
        <v>4148</v>
      </c>
      <c r="AL22" s="211" t="s">
        <v>1394</v>
      </c>
      <c r="AM22" s="211" t="s">
        <v>4148</v>
      </c>
      <c r="AN22" s="211" t="s">
        <v>1394</v>
      </c>
      <c r="AO22" s="187" t="s">
        <v>918</v>
      </c>
      <c r="AP22" s="192">
        <v>43122</v>
      </c>
      <c r="AQ22" s="491" t="s">
        <v>1068</v>
      </c>
      <c r="AR22" s="473"/>
      <c r="AS22" s="30"/>
      <c r="AT22" s="30"/>
      <c r="AU22" s="30"/>
      <c r="AV22" s="30"/>
      <c r="AW22" s="30" t="s">
        <v>1369</v>
      </c>
      <c r="AX22" s="30"/>
      <c r="AY22" s="30"/>
      <c r="BH22" s="2"/>
      <c r="BI22" s="2"/>
      <c r="BJ22" s="2"/>
      <c r="BK22" s="2"/>
      <c r="BL22" s="2"/>
      <c r="BM22" s="2"/>
      <c r="BN22" s="2"/>
    </row>
    <row r="23" spans="1:66" s="14" customFormat="1" ht="115.5" hidden="1" customHeight="1" x14ac:dyDescent="0.25">
      <c r="A23" s="29" t="s">
        <v>2451</v>
      </c>
      <c r="B23" s="7" t="s">
        <v>917</v>
      </c>
      <c r="C23" s="57">
        <v>42661</v>
      </c>
      <c r="D23" s="29" t="s">
        <v>1496</v>
      </c>
      <c r="E23" s="2" t="s">
        <v>1198</v>
      </c>
      <c r="F23" s="3" t="s">
        <v>331</v>
      </c>
      <c r="G23" s="3" t="s">
        <v>332</v>
      </c>
      <c r="H23" s="17" t="s">
        <v>333</v>
      </c>
      <c r="I23" s="413" t="s">
        <v>267</v>
      </c>
      <c r="J23" s="1">
        <v>1</v>
      </c>
      <c r="K23" s="194">
        <v>42100</v>
      </c>
      <c r="L23" s="194">
        <v>42104</v>
      </c>
      <c r="M23" s="79">
        <f t="shared" si="0"/>
        <v>1</v>
      </c>
      <c r="N23" s="107">
        <v>1</v>
      </c>
      <c r="O23" s="2" t="s">
        <v>321</v>
      </c>
      <c r="P23" s="2"/>
      <c r="Q23" s="4" t="s">
        <v>1418</v>
      </c>
      <c r="R23" s="163">
        <f t="shared" si="1"/>
        <v>192</v>
      </c>
      <c r="S23" s="2"/>
      <c r="T23" s="2"/>
      <c r="U23" s="2" t="s">
        <v>1383</v>
      </c>
      <c r="V23" s="4" t="s">
        <v>1418</v>
      </c>
      <c r="W23" s="5" t="s">
        <v>1394</v>
      </c>
      <c r="X23" s="5" t="s">
        <v>1394</v>
      </c>
      <c r="Y23" s="5" t="s">
        <v>1394</v>
      </c>
      <c r="Z23" s="5" t="s">
        <v>1394</v>
      </c>
      <c r="AA23" s="5" t="s">
        <v>1394</v>
      </c>
      <c r="AB23" s="5" t="s">
        <v>1394</v>
      </c>
      <c r="AC23" s="5" t="s">
        <v>1394</v>
      </c>
      <c r="AD23" s="5" t="s">
        <v>1394</v>
      </c>
      <c r="AE23" s="5" t="s">
        <v>2547</v>
      </c>
      <c r="AF23" s="5" t="s">
        <v>1394</v>
      </c>
      <c r="AG23" s="5" t="s">
        <v>2547</v>
      </c>
      <c r="AH23" s="196" t="s">
        <v>1394</v>
      </c>
      <c r="AI23" s="211" t="s">
        <v>1394</v>
      </c>
      <c r="AJ23" s="211" t="s">
        <v>1394</v>
      </c>
      <c r="AK23" s="211" t="s">
        <v>4148</v>
      </c>
      <c r="AL23" s="211" t="s">
        <v>1394</v>
      </c>
      <c r="AM23" s="211" t="s">
        <v>4148</v>
      </c>
      <c r="AN23" s="211" t="s">
        <v>1394</v>
      </c>
      <c r="AO23" s="187" t="s">
        <v>918</v>
      </c>
      <c r="AP23" s="192">
        <v>43122</v>
      </c>
      <c r="AQ23" s="491" t="s">
        <v>1068</v>
      </c>
      <c r="AR23" s="473"/>
      <c r="AS23" s="30"/>
      <c r="AT23" s="30"/>
      <c r="AU23" s="30"/>
      <c r="AV23" s="30"/>
      <c r="AW23" s="30" t="s">
        <v>1369</v>
      </c>
      <c r="AX23" s="30"/>
      <c r="AY23" s="30"/>
      <c r="BH23" s="2"/>
      <c r="BI23" s="2"/>
      <c r="BJ23" s="2"/>
      <c r="BK23" s="2"/>
      <c r="BL23" s="2"/>
      <c r="BM23" s="2"/>
      <c r="BN23" s="2"/>
    </row>
    <row r="24" spans="1:66" s="14" customFormat="1" ht="115.5" hidden="1" customHeight="1" x14ac:dyDescent="0.25">
      <c r="A24" s="29" t="s">
        <v>2452</v>
      </c>
      <c r="B24" s="7" t="s">
        <v>917</v>
      </c>
      <c r="C24" s="57">
        <v>42661</v>
      </c>
      <c r="D24" s="29" t="s">
        <v>1496</v>
      </c>
      <c r="E24" s="2" t="s">
        <v>1199</v>
      </c>
      <c r="F24" s="3" t="s">
        <v>334</v>
      </c>
      <c r="G24" s="3" t="s">
        <v>322</v>
      </c>
      <c r="H24" s="17" t="s">
        <v>323</v>
      </c>
      <c r="I24" s="413" t="s">
        <v>324</v>
      </c>
      <c r="J24" s="1">
        <v>1</v>
      </c>
      <c r="K24" s="194">
        <v>42755</v>
      </c>
      <c r="L24" s="194">
        <v>43100</v>
      </c>
      <c r="M24" s="79">
        <f t="shared" si="0"/>
        <v>50</v>
      </c>
      <c r="N24" s="105">
        <v>1</v>
      </c>
      <c r="O24" s="2" t="s">
        <v>149</v>
      </c>
      <c r="P24" s="2"/>
      <c r="Q24" s="4" t="s">
        <v>1415</v>
      </c>
      <c r="R24" s="163">
        <f t="shared" si="1"/>
        <v>130</v>
      </c>
      <c r="S24" s="2"/>
      <c r="T24" s="2"/>
      <c r="U24" s="2" t="s">
        <v>1383</v>
      </c>
      <c r="V24" s="4" t="s">
        <v>1415</v>
      </c>
      <c r="W24" s="5" t="s">
        <v>1394</v>
      </c>
      <c r="X24" s="5" t="s">
        <v>1394</v>
      </c>
      <c r="Y24" s="5" t="s">
        <v>1394</v>
      </c>
      <c r="Z24" s="5" t="s">
        <v>1394</v>
      </c>
      <c r="AA24" s="5" t="s">
        <v>1394</v>
      </c>
      <c r="AB24" s="5" t="s">
        <v>1394</v>
      </c>
      <c r="AC24" s="5" t="s">
        <v>1394</v>
      </c>
      <c r="AD24" s="5" t="s">
        <v>1394</v>
      </c>
      <c r="AE24" s="5" t="s">
        <v>2547</v>
      </c>
      <c r="AF24" s="5" t="s">
        <v>1394</v>
      </c>
      <c r="AG24" s="5" t="s">
        <v>2547</v>
      </c>
      <c r="AH24" s="196" t="s">
        <v>1394</v>
      </c>
      <c r="AI24" s="211" t="s">
        <v>1394</v>
      </c>
      <c r="AJ24" s="211" t="s">
        <v>1394</v>
      </c>
      <c r="AK24" s="211" t="s">
        <v>4148</v>
      </c>
      <c r="AL24" s="211" t="s">
        <v>1394</v>
      </c>
      <c r="AM24" s="211" t="s">
        <v>4148</v>
      </c>
      <c r="AN24" s="211" t="s">
        <v>1394</v>
      </c>
      <c r="AO24" s="187" t="s">
        <v>918</v>
      </c>
      <c r="AP24" s="192">
        <v>43122</v>
      </c>
      <c r="AQ24" s="491" t="s">
        <v>1068</v>
      </c>
      <c r="AR24" s="473"/>
      <c r="AS24" s="30"/>
      <c r="AT24" s="30"/>
      <c r="AU24" s="30"/>
      <c r="AV24" s="30"/>
      <c r="AW24" s="30" t="s">
        <v>1369</v>
      </c>
      <c r="AX24" s="30"/>
      <c r="AY24" s="30"/>
      <c r="BH24" s="2"/>
      <c r="BI24" s="2"/>
      <c r="BJ24" s="2"/>
      <c r="BK24" s="2"/>
      <c r="BL24" s="2"/>
      <c r="BM24" s="2"/>
      <c r="BN24" s="2"/>
    </row>
    <row r="25" spans="1:66" s="14" customFormat="1" ht="115.5" hidden="1" customHeight="1" x14ac:dyDescent="0.25">
      <c r="A25" s="29" t="s">
        <v>2453</v>
      </c>
      <c r="B25" s="7" t="s">
        <v>917</v>
      </c>
      <c r="C25" s="57">
        <v>42661</v>
      </c>
      <c r="D25" s="29" t="s">
        <v>1496</v>
      </c>
      <c r="E25" s="2" t="s">
        <v>1200</v>
      </c>
      <c r="F25" s="3" t="s">
        <v>331</v>
      </c>
      <c r="G25" s="3" t="s">
        <v>319</v>
      </c>
      <c r="H25" s="17" t="s">
        <v>320</v>
      </c>
      <c r="I25" s="413" t="s">
        <v>267</v>
      </c>
      <c r="J25" s="1">
        <v>1</v>
      </c>
      <c r="K25" s="194">
        <v>42100</v>
      </c>
      <c r="L25" s="194">
        <v>42104</v>
      </c>
      <c r="M25" s="79">
        <f t="shared" si="0"/>
        <v>1</v>
      </c>
      <c r="N25" s="105">
        <v>1</v>
      </c>
      <c r="O25" s="2" t="s">
        <v>321</v>
      </c>
      <c r="P25" s="2"/>
      <c r="Q25" s="4" t="s">
        <v>1418</v>
      </c>
      <c r="R25" s="163">
        <f t="shared" si="1"/>
        <v>192</v>
      </c>
      <c r="S25" s="2"/>
      <c r="T25" s="2"/>
      <c r="U25" s="2" t="s">
        <v>1383</v>
      </c>
      <c r="V25" s="4" t="s">
        <v>1418</v>
      </c>
      <c r="W25" s="5" t="s">
        <v>1394</v>
      </c>
      <c r="X25" s="5" t="s">
        <v>1394</v>
      </c>
      <c r="Y25" s="5" t="s">
        <v>1394</v>
      </c>
      <c r="Z25" s="5" t="s">
        <v>1394</v>
      </c>
      <c r="AA25" s="5" t="s">
        <v>1394</v>
      </c>
      <c r="AB25" s="5" t="s">
        <v>1394</v>
      </c>
      <c r="AC25" s="5" t="s">
        <v>1394</v>
      </c>
      <c r="AD25" s="5" t="s">
        <v>1394</v>
      </c>
      <c r="AE25" s="5" t="s">
        <v>2547</v>
      </c>
      <c r="AF25" s="5" t="s">
        <v>1394</v>
      </c>
      <c r="AG25" s="5" t="s">
        <v>2547</v>
      </c>
      <c r="AH25" s="196" t="s">
        <v>1394</v>
      </c>
      <c r="AI25" s="211" t="s">
        <v>1394</v>
      </c>
      <c r="AJ25" s="211" t="s">
        <v>1394</v>
      </c>
      <c r="AK25" s="211" t="s">
        <v>4148</v>
      </c>
      <c r="AL25" s="211" t="s">
        <v>1394</v>
      </c>
      <c r="AM25" s="211" t="s">
        <v>4148</v>
      </c>
      <c r="AN25" s="211" t="s">
        <v>1394</v>
      </c>
      <c r="AO25" s="187" t="s">
        <v>918</v>
      </c>
      <c r="AP25" s="192">
        <v>43122</v>
      </c>
      <c r="AQ25" s="491" t="s">
        <v>1068</v>
      </c>
      <c r="AR25" s="473"/>
      <c r="AS25" s="30"/>
      <c r="AT25" s="30"/>
      <c r="AU25" s="30"/>
      <c r="AV25" s="30"/>
      <c r="AW25" s="30" t="s">
        <v>1369</v>
      </c>
      <c r="AX25" s="30"/>
      <c r="AY25" s="30"/>
      <c r="BH25" s="2"/>
      <c r="BI25" s="2"/>
      <c r="BJ25" s="2"/>
      <c r="BK25" s="2"/>
      <c r="BL25" s="2"/>
      <c r="BM25" s="2"/>
      <c r="BN25" s="2"/>
    </row>
    <row r="26" spans="1:66" s="14" customFormat="1" ht="115.5" hidden="1" customHeight="1" x14ac:dyDescent="0.25">
      <c r="A26" s="29" t="s">
        <v>2454</v>
      </c>
      <c r="B26" s="7" t="s">
        <v>917</v>
      </c>
      <c r="C26" s="57">
        <v>42661</v>
      </c>
      <c r="D26" s="29" t="s">
        <v>1496</v>
      </c>
      <c r="E26" s="2" t="s">
        <v>1201</v>
      </c>
      <c r="F26" s="3" t="s">
        <v>194</v>
      </c>
      <c r="G26" s="3" t="s">
        <v>195</v>
      </c>
      <c r="H26" s="17" t="s">
        <v>196</v>
      </c>
      <c r="I26" s="17" t="s">
        <v>33</v>
      </c>
      <c r="J26" s="1">
        <v>1</v>
      </c>
      <c r="K26" s="194">
        <v>42887</v>
      </c>
      <c r="L26" s="194">
        <v>43100</v>
      </c>
      <c r="M26" s="79">
        <f t="shared" si="0"/>
        <v>31</v>
      </c>
      <c r="N26" s="105">
        <v>1</v>
      </c>
      <c r="O26" s="2" t="s">
        <v>29</v>
      </c>
      <c r="P26" s="2"/>
      <c r="Q26" s="2" t="s">
        <v>1417</v>
      </c>
      <c r="R26" s="163">
        <f t="shared" si="1"/>
        <v>368</v>
      </c>
      <c r="S26" s="2"/>
      <c r="T26" s="2"/>
      <c r="U26" s="2" t="s">
        <v>1383</v>
      </c>
      <c r="V26" s="2" t="s">
        <v>1417</v>
      </c>
      <c r="W26" s="5" t="s">
        <v>1394</v>
      </c>
      <c r="X26" s="5" t="s">
        <v>1394</v>
      </c>
      <c r="Y26" s="5" t="s">
        <v>1394</v>
      </c>
      <c r="Z26" s="5" t="s">
        <v>1394</v>
      </c>
      <c r="AA26" s="5" t="s">
        <v>1394</v>
      </c>
      <c r="AB26" s="5" t="s">
        <v>1394</v>
      </c>
      <c r="AC26" s="5" t="s">
        <v>1394</v>
      </c>
      <c r="AD26" s="5" t="s">
        <v>1394</v>
      </c>
      <c r="AE26" s="5" t="s">
        <v>2547</v>
      </c>
      <c r="AF26" s="5" t="s">
        <v>1394</v>
      </c>
      <c r="AG26" s="5" t="s">
        <v>2547</v>
      </c>
      <c r="AH26" s="196" t="s">
        <v>1394</v>
      </c>
      <c r="AI26" s="211" t="s">
        <v>1394</v>
      </c>
      <c r="AJ26" s="211" t="s">
        <v>1394</v>
      </c>
      <c r="AK26" s="211" t="s">
        <v>4148</v>
      </c>
      <c r="AL26" s="211" t="s">
        <v>1394</v>
      </c>
      <c r="AM26" s="211" t="s">
        <v>4148</v>
      </c>
      <c r="AN26" s="211" t="s">
        <v>1394</v>
      </c>
      <c r="AO26" s="187" t="s">
        <v>918</v>
      </c>
      <c r="AP26" s="192">
        <v>43122</v>
      </c>
      <c r="AQ26" s="491" t="s">
        <v>1366</v>
      </c>
      <c r="AR26" s="33">
        <v>44162</v>
      </c>
      <c r="AS26" s="32" t="s">
        <v>2784</v>
      </c>
      <c r="AT26" s="32" t="s">
        <v>2785</v>
      </c>
      <c r="AU26" s="32" t="s">
        <v>3434</v>
      </c>
      <c r="AV26" s="32" t="s">
        <v>304</v>
      </c>
      <c r="AW26" s="30" t="s">
        <v>2778</v>
      </c>
      <c r="AX26" s="30" t="s">
        <v>3804</v>
      </c>
      <c r="AY26" s="30"/>
      <c r="BH26" s="2"/>
      <c r="BI26" s="2"/>
      <c r="BJ26" s="2"/>
      <c r="BK26" s="2"/>
      <c r="BL26" s="2"/>
      <c r="BM26" s="2"/>
      <c r="BN26" s="2"/>
    </row>
    <row r="27" spans="1:66" s="14" customFormat="1" ht="115.5" hidden="1" customHeight="1" x14ac:dyDescent="0.25">
      <c r="A27" s="29" t="s">
        <v>2455</v>
      </c>
      <c r="B27" s="7" t="s">
        <v>917</v>
      </c>
      <c r="C27" s="57">
        <v>42661</v>
      </c>
      <c r="D27" s="29" t="s">
        <v>1497</v>
      </c>
      <c r="E27" s="2" t="s">
        <v>1202</v>
      </c>
      <c r="F27" s="3" t="s">
        <v>335</v>
      </c>
      <c r="G27" s="3" t="s">
        <v>336</v>
      </c>
      <c r="H27" s="17" t="s">
        <v>337</v>
      </c>
      <c r="I27" s="413" t="s">
        <v>338</v>
      </c>
      <c r="J27" s="1">
        <v>3</v>
      </c>
      <c r="K27" s="194">
        <v>42583</v>
      </c>
      <c r="L27" s="194">
        <v>43100</v>
      </c>
      <c r="M27" s="79">
        <f t="shared" si="0"/>
        <v>22</v>
      </c>
      <c r="N27" s="105">
        <v>3</v>
      </c>
      <c r="O27" s="2" t="s">
        <v>61</v>
      </c>
      <c r="P27" s="2"/>
      <c r="Q27" s="2" t="s">
        <v>1772</v>
      </c>
      <c r="R27" s="163">
        <f t="shared" si="1"/>
        <v>152</v>
      </c>
      <c r="S27" s="2"/>
      <c r="T27" s="2"/>
      <c r="U27" s="2" t="s">
        <v>1383</v>
      </c>
      <c r="V27" s="2" t="s">
        <v>1419</v>
      </c>
      <c r="W27" s="5" t="s">
        <v>1394</v>
      </c>
      <c r="X27" s="5" t="s">
        <v>1394</v>
      </c>
      <c r="Y27" s="5" t="s">
        <v>1394</v>
      </c>
      <c r="Z27" s="5" t="s">
        <v>1394</v>
      </c>
      <c r="AA27" s="5" t="s">
        <v>1394</v>
      </c>
      <c r="AB27" s="5" t="s">
        <v>1394</v>
      </c>
      <c r="AC27" s="5" t="s">
        <v>1394</v>
      </c>
      <c r="AD27" s="5" t="s">
        <v>1394</v>
      </c>
      <c r="AE27" s="5" t="s">
        <v>2547</v>
      </c>
      <c r="AF27" s="5" t="s">
        <v>1394</v>
      </c>
      <c r="AG27" s="5" t="s">
        <v>2547</v>
      </c>
      <c r="AH27" s="196" t="s">
        <v>1394</v>
      </c>
      <c r="AI27" s="211" t="s">
        <v>1394</v>
      </c>
      <c r="AJ27" s="211" t="s">
        <v>1394</v>
      </c>
      <c r="AK27" s="211" t="s">
        <v>4148</v>
      </c>
      <c r="AL27" s="211" t="s">
        <v>1394</v>
      </c>
      <c r="AM27" s="211" t="s">
        <v>4148</v>
      </c>
      <c r="AN27" s="211" t="s">
        <v>1394</v>
      </c>
      <c r="AO27" s="187" t="s">
        <v>918</v>
      </c>
      <c r="AP27" s="192">
        <v>43122</v>
      </c>
      <c r="AQ27" s="491" t="s">
        <v>1068</v>
      </c>
      <c r="AR27" s="473"/>
      <c r="AS27" s="30"/>
      <c r="AT27" s="30"/>
      <c r="AU27" s="30"/>
      <c r="AV27" s="30"/>
      <c r="AW27" s="30" t="s">
        <v>1369</v>
      </c>
      <c r="AX27" s="30"/>
      <c r="AY27" s="30"/>
      <c r="BH27" s="2"/>
      <c r="BI27" s="2"/>
      <c r="BJ27" s="2"/>
      <c r="BK27" s="2"/>
      <c r="BL27" s="2"/>
      <c r="BM27" s="2"/>
      <c r="BN27" s="2"/>
    </row>
    <row r="28" spans="1:66" s="14" customFormat="1" ht="115.5" hidden="1" customHeight="1" x14ac:dyDescent="0.25">
      <c r="A28" s="29" t="s">
        <v>2456</v>
      </c>
      <c r="B28" s="7" t="s">
        <v>917</v>
      </c>
      <c r="C28" s="57">
        <v>42661</v>
      </c>
      <c r="D28" s="29" t="s">
        <v>1498</v>
      </c>
      <c r="E28" s="2" t="s">
        <v>1203</v>
      </c>
      <c r="F28" s="3" t="s">
        <v>339</v>
      </c>
      <c r="G28" s="3" t="s">
        <v>340</v>
      </c>
      <c r="H28" s="17" t="s">
        <v>340</v>
      </c>
      <c r="I28" s="413" t="s">
        <v>341</v>
      </c>
      <c r="J28" s="1">
        <v>1</v>
      </c>
      <c r="K28" s="194">
        <v>42583</v>
      </c>
      <c r="L28" s="194">
        <v>43100</v>
      </c>
      <c r="M28" s="79">
        <f t="shared" si="0"/>
        <v>22</v>
      </c>
      <c r="N28" s="105">
        <v>1</v>
      </c>
      <c r="O28" s="2" t="s">
        <v>61</v>
      </c>
      <c r="P28" s="2"/>
      <c r="Q28" s="2" t="s">
        <v>1420</v>
      </c>
      <c r="R28" s="163">
        <f t="shared" si="1"/>
        <v>124</v>
      </c>
      <c r="S28" s="2"/>
      <c r="T28" s="2"/>
      <c r="U28" s="2" t="s">
        <v>1383</v>
      </c>
      <c r="V28" s="2" t="s">
        <v>1420</v>
      </c>
      <c r="W28" s="5" t="s">
        <v>1394</v>
      </c>
      <c r="X28" s="5" t="s">
        <v>1394</v>
      </c>
      <c r="Y28" s="5" t="s">
        <v>1394</v>
      </c>
      <c r="Z28" s="5" t="s">
        <v>1394</v>
      </c>
      <c r="AA28" s="5" t="s">
        <v>1394</v>
      </c>
      <c r="AB28" s="5" t="s">
        <v>1394</v>
      </c>
      <c r="AC28" s="5" t="s">
        <v>1394</v>
      </c>
      <c r="AD28" s="5" t="s">
        <v>1394</v>
      </c>
      <c r="AE28" s="5" t="s">
        <v>2547</v>
      </c>
      <c r="AF28" s="5" t="s">
        <v>1394</v>
      </c>
      <c r="AG28" s="5" t="s">
        <v>2547</v>
      </c>
      <c r="AH28" s="196" t="s">
        <v>1394</v>
      </c>
      <c r="AI28" s="211" t="s">
        <v>1394</v>
      </c>
      <c r="AJ28" s="211" t="s">
        <v>1394</v>
      </c>
      <c r="AK28" s="211" t="s">
        <v>4148</v>
      </c>
      <c r="AL28" s="211" t="s">
        <v>1394</v>
      </c>
      <c r="AM28" s="211" t="s">
        <v>4148</v>
      </c>
      <c r="AN28" s="211" t="s">
        <v>1394</v>
      </c>
      <c r="AO28" s="187" t="s">
        <v>918</v>
      </c>
      <c r="AP28" s="192">
        <v>43122</v>
      </c>
      <c r="AQ28" s="491" t="s">
        <v>1068</v>
      </c>
      <c r="AR28" s="473"/>
      <c r="AS28" s="30"/>
      <c r="AT28" s="30"/>
      <c r="AU28" s="30"/>
      <c r="AV28" s="30"/>
      <c r="AW28" s="30" t="s">
        <v>1369</v>
      </c>
      <c r="AX28" s="30"/>
      <c r="AY28" s="30"/>
      <c r="BH28" s="2"/>
      <c r="BI28" s="2"/>
      <c r="BJ28" s="2"/>
      <c r="BK28" s="2"/>
      <c r="BL28" s="2"/>
      <c r="BM28" s="2"/>
      <c r="BN28" s="2"/>
    </row>
    <row r="29" spans="1:66" s="14" customFormat="1" ht="115.5" hidden="1" customHeight="1" x14ac:dyDescent="0.25">
      <c r="A29" s="29" t="s">
        <v>2457</v>
      </c>
      <c r="B29" s="7" t="s">
        <v>917</v>
      </c>
      <c r="C29" s="57">
        <v>42661</v>
      </c>
      <c r="D29" s="29" t="s">
        <v>1498</v>
      </c>
      <c r="E29" s="2" t="s">
        <v>1203</v>
      </c>
      <c r="F29" s="3" t="s">
        <v>374</v>
      </c>
      <c r="G29" s="3" t="s">
        <v>375</v>
      </c>
      <c r="H29" s="17" t="s">
        <v>376</v>
      </c>
      <c r="I29" s="413" t="s">
        <v>88</v>
      </c>
      <c r="J29" s="1">
        <v>1</v>
      </c>
      <c r="K29" s="194">
        <v>42856</v>
      </c>
      <c r="L29" s="194">
        <v>43100</v>
      </c>
      <c r="M29" s="79">
        <f t="shared" si="0"/>
        <v>35</v>
      </c>
      <c r="N29" s="105">
        <v>1</v>
      </c>
      <c r="O29" s="2" t="s">
        <v>61</v>
      </c>
      <c r="P29" s="2"/>
      <c r="Q29" s="2" t="s">
        <v>1420</v>
      </c>
      <c r="R29" s="163">
        <f t="shared" si="1"/>
        <v>124</v>
      </c>
      <c r="S29" s="2"/>
      <c r="T29" s="2"/>
      <c r="U29" s="2" t="s">
        <v>1383</v>
      </c>
      <c r="V29" s="2" t="s">
        <v>1420</v>
      </c>
      <c r="W29" s="5" t="s">
        <v>1394</v>
      </c>
      <c r="X29" s="5" t="s">
        <v>1394</v>
      </c>
      <c r="Y29" s="5" t="s">
        <v>1394</v>
      </c>
      <c r="Z29" s="5" t="s">
        <v>1394</v>
      </c>
      <c r="AA29" s="5" t="s">
        <v>1394</v>
      </c>
      <c r="AB29" s="5" t="s">
        <v>1394</v>
      </c>
      <c r="AC29" s="5" t="s">
        <v>1394</v>
      </c>
      <c r="AD29" s="5" t="s">
        <v>1394</v>
      </c>
      <c r="AE29" s="5" t="s">
        <v>2547</v>
      </c>
      <c r="AF29" s="5" t="s">
        <v>1394</v>
      </c>
      <c r="AG29" s="5" t="s">
        <v>2547</v>
      </c>
      <c r="AH29" s="196" t="s">
        <v>1394</v>
      </c>
      <c r="AI29" s="211" t="s">
        <v>1394</v>
      </c>
      <c r="AJ29" s="211" t="s">
        <v>1394</v>
      </c>
      <c r="AK29" s="211" t="s">
        <v>4148</v>
      </c>
      <c r="AL29" s="211" t="s">
        <v>1394</v>
      </c>
      <c r="AM29" s="211" t="s">
        <v>4148</v>
      </c>
      <c r="AN29" s="211" t="s">
        <v>1394</v>
      </c>
      <c r="AO29" s="187" t="s">
        <v>918</v>
      </c>
      <c r="AP29" s="192">
        <v>43122</v>
      </c>
      <c r="AQ29" s="491" t="s">
        <v>1068</v>
      </c>
      <c r="AR29" s="473"/>
      <c r="AS29" s="30"/>
      <c r="AT29" s="30"/>
      <c r="AU29" s="30"/>
      <c r="AV29" s="30"/>
      <c r="AW29" s="30" t="s">
        <v>1369</v>
      </c>
      <c r="AX29" s="30"/>
      <c r="AY29" s="30"/>
      <c r="BH29" s="2"/>
      <c r="BI29" s="2"/>
      <c r="BJ29" s="2"/>
      <c r="BK29" s="2"/>
      <c r="BL29" s="2"/>
      <c r="BM29" s="2"/>
      <c r="BN29" s="2"/>
    </row>
    <row r="30" spans="1:66" s="14" customFormat="1" ht="115.5" hidden="1" customHeight="1" x14ac:dyDescent="0.25">
      <c r="A30" s="29" t="s">
        <v>2458</v>
      </c>
      <c r="B30" s="5" t="s">
        <v>203</v>
      </c>
      <c r="C30" s="57">
        <v>42661</v>
      </c>
      <c r="D30" s="29" t="s">
        <v>1486</v>
      </c>
      <c r="E30" s="2" t="s">
        <v>1176</v>
      </c>
      <c r="F30" s="3" t="s">
        <v>168</v>
      </c>
      <c r="G30" s="3" t="s">
        <v>172</v>
      </c>
      <c r="H30" s="17" t="s">
        <v>172</v>
      </c>
      <c r="I30" s="413" t="s">
        <v>46</v>
      </c>
      <c r="J30" s="1">
        <v>1</v>
      </c>
      <c r="K30" s="194">
        <v>42737</v>
      </c>
      <c r="L30" s="194">
        <v>43100</v>
      </c>
      <c r="M30" s="79">
        <f t="shared" si="0"/>
        <v>52</v>
      </c>
      <c r="N30" s="105">
        <v>1</v>
      </c>
      <c r="O30" s="3" t="s">
        <v>29</v>
      </c>
      <c r="P30" s="3"/>
      <c r="Q30" s="2" t="s">
        <v>1424</v>
      </c>
      <c r="R30" s="163">
        <f t="shared" si="1"/>
        <v>211</v>
      </c>
      <c r="S30" s="3"/>
      <c r="T30" s="3"/>
      <c r="U30" s="3" t="s">
        <v>1383</v>
      </c>
      <c r="V30" s="2" t="s">
        <v>1424</v>
      </c>
      <c r="W30" s="5" t="s">
        <v>1394</v>
      </c>
      <c r="X30" s="5" t="s">
        <v>1394</v>
      </c>
      <c r="Y30" s="5" t="s">
        <v>1394</v>
      </c>
      <c r="Z30" s="5" t="s">
        <v>1394</v>
      </c>
      <c r="AA30" s="5" t="s">
        <v>1394</v>
      </c>
      <c r="AB30" s="5" t="s">
        <v>1394</v>
      </c>
      <c r="AC30" s="5" t="s">
        <v>1394</v>
      </c>
      <c r="AD30" s="5" t="s">
        <v>1394</v>
      </c>
      <c r="AE30" s="5" t="s">
        <v>2547</v>
      </c>
      <c r="AF30" s="5" t="s">
        <v>1394</v>
      </c>
      <c r="AG30" s="5" t="s">
        <v>2547</v>
      </c>
      <c r="AH30" s="196" t="s">
        <v>1394</v>
      </c>
      <c r="AI30" s="211" t="s">
        <v>1394</v>
      </c>
      <c r="AJ30" s="211" t="s">
        <v>1394</v>
      </c>
      <c r="AK30" s="211" t="s">
        <v>4148</v>
      </c>
      <c r="AL30" s="211" t="s">
        <v>1394</v>
      </c>
      <c r="AM30" s="211" t="s">
        <v>4148</v>
      </c>
      <c r="AN30" s="211" t="s">
        <v>1394</v>
      </c>
      <c r="AO30" s="187" t="s">
        <v>918</v>
      </c>
      <c r="AP30" s="192">
        <v>43122</v>
      </c>
      <c r="AQ30" s="491" t="s">
        <v>1068</v>
      </c>
      <c r="AR30" s="473"/>
      <c r="AS30" s="30"/>
      <c r="AT30" s="30"/>
      <c r="AU30" s="30"/>
      <c r="AV30" s="30"/>
      <c r="AW30" s="30" t="s">
        <v>1369</v>
      </c>
      <c r="AX30" s="30"/>
      <c r="AY30" s="30"/>
      <c r="BH30" s="3"/>
      <c r="BI30" s="3"/>
      <c r="BJ30" s="3"/>
      <c r="BK30" s="3"/>
      <c r="BL30" s="3"/>
      <c r="BM30" s="3"/>
      <c r="BN30" s="3"/>
    </row>
    <row r="31" spans="1:66" s="14" customFormat="1" ht="115.5" hidden="1" customHeight="1" x14ac:dyDescent="0.25">
      <c r="A31" s="29" t="s">
        <v>2459</v>
      </c>
      <c r="B31" s="5" t="s">
        <v>203</v>
      </c>
      <c r="C31" s="57">
        <v>42661</v>
      </c>
      <c r="D31" s="29" t="s">
        <v>1574</v>
      </c>
      <c r="E31" s="2" t="s">
        <v>1177</v>
      </c>
      <c r="F31" s="3" t="s">
        <v>204</v>
      </c>
      <c r="G31" s="3" t="s">
        <v>205</v>
      </c>
      <c r="H31" s="17" t="s">
        <v>206</v>
      </c>
      <c r="I31" s="413" t="s">
        <v>33</v>
      </c>
      <c r="J31" s="1">
        <v>1</v>
      </c>
      <c r="K31" s="194">
        <v>42737</v>
      </c>
      <c r="L31" s="194">
        <v>43100</v>
      </c>
      <c r="M31" s="79">
        <f t="shared" si="0"/>
        <v>52</v>
      </c>
      <c r="N31" s="105">
        <v>1</v>
      </c>
      <c r="O31" s="2" t="s">
        <v>29</v>
      </c>
      <c r="P31" s="2"/>
      <c r="Q31" s="2" t="s">
        <v>1425</v>
      </c>
      <c r="R31" s="163">
        <f t="shared" si="1"/>
        <v>344</v>
      </c>
      <c r="S31" s="2"/>
      <c r="T31" s="2"/>
      <c r="U31" s="2" t="s">
        <v>1383</v>
      </c>
      <c r="V31" s="2" t="s">
        <v>1425</v>
      </c>
      <c r="W31" s="5" t="s">
        <v>1394</v>
      </c>
      <c r="X31" s="5" t="s">
        <v>1394</v>
      </c>
      <c r="Y31" s="5" t="s">
        <v>1394</v>
      </c>
      <c r="Z31" s="5" t="s">
        <v>1394</v>
      </c>
      <c r="AA31" s="5" t="s">
        <v>1394</v>
      </c>
      <c r="AB31" s="5" t="s">
        <v>1394</v>
      </c>
      <c r="AC31" s="5" t="s">
        <v>1394</v>
      </c>
      <c r="AD31" s="5" t="s">
        <v>1394</v>
      </c>
      <c r="AE31" s="5" t="s">
        <v>2547</v>
      </c>
      <c r="AF31" s="5" t="s">
        <v>1394</v>
      </c>
      <c r="AG31" s="5" t="s">
        <v>2547</v>
      </c>
      <c r="AH31" s="196" t="s">
        <v>1394</v>
      </c>
      <c r="AI31" s="211" t="s">
        <v>1394</v>
      </c>
      <c r="AJ31" s="211" t="s">
        <v>1394</v>
      </c>
      <c r="AK31" s="211" t="s">
        <v>4148</v>
      </c>
      <c r="AL31" s="211" t="s">
        <v>1394</v>
      </c>
      <c r="AM31" s="211" t="s">
        <v>4148</v>
      </c>
      <c r="AN31" s="211" t="s">
        <v>1394</v>
      </c>
      <c r="AO31" s="187" t="s">
        <v>918</v>
      </c>
      <c r="AP31" s="192">
        <v>43122</v>
      </c>
      <c r="AQ31" s="491" t="s">
        <v>1068</v>
      </c>
      <c r="AR31" s="473"/>
      <c r="AS31" s="30"/>
      <c r="AT31" s="30"/>
      <c r="AU31" s="30"/>
      <c r="AV31" s="30"/>
      <c r="AW31" s="30" t="s">
        <v>1369</v>
      </c>
      <c r="AX31" s="30"/>
      <c r="AY31" s="30"/>
      <c r="BH31" s="2"/>
      <c r="BI31" s="2"/>
      <c r="BJ31" s="2"/>
      <c r="BK31" s="2"/>
      <c r="BL31" s="2"/>
      <c r="BM31" s="2"/>
      <c r="BN31" s="2"/>
    </row>
    <row r="32" spans="1:66" s="14" customFormat="1" ht="115.5" hidden="1" customHeight="1" x14ac:dyDescent="0.25">
      <c r="A32" s="29" t="s">
        <v>2460</v>
      </c>
      <c r="B32" s="5" t="s">
        <v>203</v>
      </c>
      <c r="C32" s="57">
        <v>42661</v>
      </c>
      <c r="D32" s="29" t="s">
        <v>1487</v>
      </c>
      <c r="E32" s="2" t="s">
        <v>1178</v>
      </c>
      <c r="F32" s="3" t="s">
        <v>168</v>
      </c>
      <c r="G32" s="3" t="s">
        <v>172</v>
      </c>
      <c r="H32" s="17" t="s">
        <v>172</v>
      </c>
      <c r="I32" s="413" t="s">
        <v>46</v>
      </c>
      <c r="J32" s="1">
        <v>1</v>
      </c>
      <c r="K32" s="194">
        <v>42737</v>
      </c>
      <c r="L32" s="194">
        <v>43100</v>
      </c>
      <c r="M32" s="79">
        <f t="shared" si="0"/>
        <v>52</v>
      </c>
      <c r="N32" s="105">
        <v>1</v>
      </c>
      <c r="O32" s="2" t="s">
        <v>29</v>
      </c>
      <c r="P32" s="2"/>
      <c r="Q32" s="2" t="s">
        <v>1424</v>
      </c>
      <c r="R32" s="163">
        <f t="shared" si="1"/>
        <v>211</v>
      </c>
      <c r="S32" s="2"/>
      <c r="T32" s="2"/>
      <c r="U32" s="2" t="s">
        <v>1383</v>
      </c>
      <c r="V32" s="2" t="s">
        <v>1424</v>
      </c>
      <c r="W32" s="5" t="s">
        <v>1394</v>
      </c>
      <c r="X32" s="5" t="s">
        <v>1394</v>
      </c>
      <c r="Y32" s="5" t="s">
        <v>1394</v>
      </c>
      <c r="Z32" s="5" t="s">
        <v>1394</v>
      </c>
      <c r="AA32" s="5" t="s">
        <v>1394</v>
      </c>
      <c r="AB32" s="5" t="s">
        <v>1394</v>
      </c>
      <c r="AC32" s="5" t="s">
        <v>1394</v>
      </c>
      <c r="AD32" s="5" t="s">
        <v>1394</v>
      </c>
      <c r="AE32" s="5" t="s">
        <v>2547</v>
      </c>
      <c r="AF32" s="5" t="s">
        <v>1394</v>
      </c>
      <c r="AG32" s="5" t="s">
        <v>2547</v>
      </c>
      <c r="AH32" s="196" t="s">
        <v>1394</v>
      </c>
      <c r="AI32" s="211" t="s">
        <v>1394</v>
      </c>
      <c r="AJ32" s="211" t="s">
        <v>1394</v>
      </c>
      <c r="AK32" s="211" t="s">
        <v>4148</v>
      </c>
      <c r="AL32" s="211" t="s">
        <v>1394</v>
      </c>
      <c r="AM32" s="211" t="s">
        <v>4148</v>
      </c>
      <c r="AN32" s="211" t="s">
        <v>1394</v>
      </c>
      <c r="AO32" s="187" t="s">
        <v>918</v>
      </c>
      <c r="AP32" s="192">
        <v>43122</v>
      </c>
      <c r="AQ32" s="491" t="s">
        <v>1068</v>
      </c>
      <c r="AR32" s="473"/>
      <c r="AS32" s="30"/>
      <c r="AT32" s="30"/>
      <c r="AU32" s="30"/>
      <c r="AV32" s="30"/>
      <c r="AW32" s="30" t="s">
        <v>1369</v>
      </c>
      <c r="AX32" s="30"/>
      <c r="AY32" s="30"/>
      <c r="BH32" s="2"/>
      <c r="BI32" s="2"/>
      <c r="BJ32" s="2"/>
      <c r="BK32" s="2"/>
      <c r="BL32" s="2"/>
      <c r="BM32" s="2"/>
      <c r="BN32" s="2"/>
    </row>
    <row r="33" spans="1:66" s="14" customFormat="1" ht="115.5" hidden="1" customHeight="1" x14ac:dyDescent="0.25">
      <c r="A33" s="29" t="s">
        <v>2461</v>
      </c>
      <c r="B33" s="5" t="s">
        <v>203</v>
      </c>
      <c r="C33" s="57">
        <v>42661</v>
      </c>
      <c r="D33" s="29" t="s">
        <v>1503</v>
      </c>
      <c r="E33" s="2" t="s">
        <v>1179</v>
      </c>
      <c r="F33" s="3" t="s">
        <v>209</v>
      </c>
      <c r="G33" s="3" t="s">
        <v>210</v>
      </c>
      <c r="H33" s="17" t="s">
        <v>55</v>
      </c>
      <c r="I33" s="413" t="s">
        <v>33</v>
      </c>
      <c r="J33" s="1">
        <v>1</v>
      </c>
      <c r="K33" s="194">
        <v>42737</v>
      </c>
      <c r="L33" s="194">
        <v>43100</v>
      </c>
      <c r="M33" s="79">
        <f t="shared" si="0"/>
        <v>52</v>
      </c>
      <c r="N33" s="105">
        <v>1</v>
      </c>
      <c r="O33" s="2" t="s">
        <v>29</v>
      </c>
      <c r="P33" s="2"/>
      <c r="Q33" s="2" t="s">
        <v>1773</v>
      </c>
      <c r="R33" s="163">
        <f t="shared" si="1"/>
        <v>348</v>
      </c>
      <c r="S33" s="2"/>
      <c r="T33" s="2"/>
      <c r="U33" s="2" t="s">
        <v>1383</v>
      </c>
      <c r="V33" s="2" t="s">
        <v>1426</v>
      </c>
      <c r="W33" s="5" t="s">
        <v>1394</v>
      </c>
      <c r="X33" s="5" t="s">
        <v>1394</v>
      </c>
      <c r="Y33" s="5" t="s">
        <v>1394</v>
      </c>
      <c r="Z33" s="5" t="s">
        <v>1394</v>
      </c>
      <c r="AA33" s="5" t="s">
        <v>1394</v>
      </c>
      <c r="AB33" s="5" t="s">
        <v>1394</v>
      </c>
      <c r="AC33" s="5" t="s">
        <v>1394</v>
      </c>
      <c r="AD33" s="5" t="s">
        <v>1394</v>
      </c>
      <c r="AE33" s="5" t="s">
        <v>2547</v>
      </c>
      <c r="AF33" s="5" t="s">
        <v>1394</v>
      </c>
      <c r="AG33" s="5" t="s">
        <v>2547</v>
      </c>
      <c r="AH33" s="196" t="s">
        <v>1394</v>
      </c>
      <c r="AI33" s="211" t="s">
        <v>1394</v>
      </c>
      <c r="AJ33" s="211" t="s">
        <v>1394</v>
      </c>
      <c r="AK33" s="211" t="s">
        <v>4148</v>
      </c>
      <c r="AL33" s="211" t="s">
        <v>1394</v>
      </c>
      <c r="AM33" s="211" t="s">
        <v>4148</v>
      </c>
      <c r="AN33" s="211" t="s">
        <v>1394</v>
      </c>
      <c r="AO33" s="187" t="s">
        <v>918</v>
      </c>
      <c r="AP33" s="192">
        <v>43122</v>
      </c>
      <c r="AQ33" s="491" t="s">
        <v>1068</v>
      </c>
      <c r="AR33" s="473"/>
      <c r="AS33" s="30"/>
      <c r="AT33" s="30"/>
      <c r="AU33" s="30"/>
      <c r="AV33" s="30"/>
      <c r="AW33" s="30" t="s">
        <v>1369</v>
      </c>
      <c r="AX33" s="30"/>
      <c r="AY33" s="30"/>
      <c r="BH33" s="2"/>
      <c r="BI33" s="2"/>
      <c r="BJ33" s="2"/>
      <c r="BK33" s="2"/>
      <c r="BL33" s="2"/>
      <c r="BM33" s="2"/>
      <c r="BN33" s="2"/>
    </row>
    <row r="34" spans="1:66" s="14" customFormat="1" ht="115.5" hidden="1" customHeight="1" x14ac:dyDescent="0.25">
      <c r="A34" s="29" t="s">
        <v>2462</v>
      </c>
      <c r="B34" s="5" t="s">
        <v>203</v>
      </c>
      <c r="C34" s="57">
        <v>42661</v>
      </c>
      <c r="D34" s="29" t="s">
        <v>1493</v>
      </c>
      <c r="E34" s="2" t="s">
        <v>1180</v>
      </c>
      <c r="F34" s="3" t="s">
        <v>168</v>
      </c>
      <c r="G34" s="3" t="s">
        <v>172</v>
      </c>
      <c r="H34" s="17" t="s">
        <v>172</v>
      </c>
      <c r="I34" s="413" t="s">
        <v>46</v>
      </c>
      <c r="J34" s="1">
        <v>1</v>
      </c>
      <c r="K34" s="194">
        <v>42737</v>
      </c>
      <c r="L34" s="194">
        <v>43100</v>
      </c>
      <c r="M34" s="79">
        <f t="shared" si="0"/>
        <v>52</v>
      </c>
      <c r="N34" s="105">
        <v>1</v>
      </c>
      <c r="O34" s="2" t="s">
        <v>29</v>
      </c>
      <c r="P34" s="2"/>
      <c r="Q34" s="2" t="s">
        <v>1427</v>
      </c>
      <c r="R34" s="163">
        <f t="shared" si="1"/>
        <v>303</v>
      </c>
      <c r="S34" s="2"/>
      <c r="T34" s="2"/>
      <c r="U34" s="2" t="s">
        <v>1383</v>
      </c>
      <c r="V34" s="2" t="s">
        <v>1427</v>
      </c>
      <c r="W34" s="5" t="s">
        <v>1394</v>
      </c>
      <c r="X34" s="5" t="s">
        <v>1394</v>
      </c>
      <c r="Y34" s="5" t="s">
        <v>1394</v>
      </c>
      <c r="Z34" s="5" t="s">
        <v>1394</v>
      </c>
      <c r="AA34" s="5" t="s">
        <v>1394</v>
      </c>
      <c r="AB34" s="5" t="s">
        <v>1394</v>
      </c>
      <c r="AC34" s="5" t="s">
        <v>1394</v>
      </c>
      <c r="AD34" s="5" t="s">
        <v>1394</v>
      </c>
      <c r="AE34" s="5" t="s">
        <v>2547</v>
      </c>
      <c r="AF34" s="5" t="s">
        <v>1394</v>
      </c>
      <c r="AG34" s="5" t="s">
        <v>2547</v>
      </c>
      <c r="AH34" s="196" t="s">
        <v>1394</v>
      </c>
      <c r="AI34" s="211" t="s">
        <v>1394</v>
      </c>
      <c r="AJ34" s="211" t="s">
        <v>1394</v>
      </c>
      <c r="AK34" s="211" t="s">
        <v>4148</v>
      </c>
      <c r="AL34" s="211" t="s">
        <v>1394</v>
      </c>
      <c r="AM34" s="211" t="s">
        <v>4148</v>
      </c>
      <c r="AN34" s="211" t="s">
        <v>1394</v>
      </c>
      <c r="AO34" s="187" t="s">
        <v>918</v>
      </c>
      <c r="AP34" s="192">
        <v>43122</v>
      </c>
      <c r="AQ34" s="491" t="s">
        <v>1068</v>
      </c>
      <c r="AR34" s="473"/>
      <c r="AS34" s="30"/>
      <c r="AT34" s="30"/>
      <c r="AU34" s="30"/>
      <c r="AV34" s="30"/>
      <c r="AW34" s="30" t="s">
        <v>1369</v>
      </c>
      <c r="AX34" s="30"/>
      <c r="AY34" s="30"/>
      <c r="BH34" s="2"/>
      <c r="BI34" s="2"/>
      <c r="BJ34" s="2"/>
      <c r="BK34" s="2"/>
      <c r="BL34" s="2"/>
      <c r="BM34" s="2"/>
      <c r="BN34" s="2"/>
    </row>
    <row r="35" spans="1:66" s="14" customFormat="1" ht="115.5" hidden="1" customHeight="1" x14ac:dyDescent="0.25">
      <c r="A35" s="29" t="s">
        <v>2463</v>
      </c>
      <c r="B35" s="5" t="s">
        <v>203</v>
      </c>
      <c r="C35" s="57">
        <v>42661</v>
      </c>
      <c r="D35" s="29" t="s">
        <v>1492</v>
      </c>
      <c r="E35" s="2" t="s">
        <v>1181</v>
      </c>
      <c r="F35" s="3" t="s">
        <v>168</v>
      </c>
      <c r="G35" s="3" t="s">
        <v>172</v>
      </c>
      <c r="H35" s="17" t="s">
        <v>172</v>
      </c>
      <c r="I35" s="413" t="s">
        <v>46</v>
      </c>
      <c r="J35" s="1">
        <v>1</v>
      </c>
      <c r="K35" s="194">
        <v>42737</v>
      </c>
      <c r="L35" s="194">
        <v>43100</v>
      </c>
      <c r="M35" s="79">
        <f t="shared" si="0"/>
        <v>52</v>
      </c>
      <c r="N35" s="105">
        <v>1</v>
      </c>
      <c r="O35" s="2" t="s">
        <v>29</v>
      </c>
      <c r="P35" s="2"/>
      <c r="Q35" s="2" t="s">
        <v>1427</v>
      </c>
      <c r="R35" s="163">
        <f t="shared" si="1"/>
        <v>303</v>
      </c>
      <c r="S35" s="2"/>
      <c r="T35" s="2"/>
      <c r="U35" s="2" t="s">
        <v>1383</v>
      </c>
      <c r="V35" s="2" t="s">
        <v>1427</v>
      </c>
      <c r="W35" s="5" t="s">
        <v>1394</v>
      </c>
      <c r="X35" s="5" t="s">
        <v>1394</v>
      </c>
      <c r="Y35" s="5" t="s">
        <v>1394</v>
      </c>
      <c r="Z35" s="5" t="s">
        <v>1394</v>
      </c>
      <c r="AA35" s="5" t="s">
        <v>1394</v>
      </c>
      <c r="AB35" s="5" t="s">
        <v>1394</v>
      </c>
      <c r="AC35" s="5" t="s">
        <v>1394</v>
      </c>
      <c r="AD35" s="5" t="s">
        <v>1394</v>
      </c>
      <c r="AE35" s="5" t="s">
        <v>2547</v>
      </c>
      <c r="AF35" s="5" t="s">
        <v>1394</v>
      </c>
      <c r="AG35" s="5" t="s">
        <v>2547</v>
      </c>
      <c r="AH35" s="196" t="s">
        <v>1394</v>
      </c>
      <c r="AI35" s="211" t="s">
        <v>1394</v>
      </c>
      <c r="AJ35" s="211" t="s">
        <v>1394</v>
      </c>
      <c r="AK35" s="211" t="s">
        <v>4148</v>
      </c>
      <c r="AL35" s="211" t="s">
        <v>1394</v>
      </c>
      <c r="AM35" s="211" t="s">
        <v>4148</v>
      </c>
      <c r="AN35" s="211" t="s">
        <v>1394</v>
      </c>
      <c r="AO35" s="187" t="s">
        <v>918</v>
      </c>
      <c r="AP35" s="192">
        <v>43122</v>
      </c>
      <c r="AQ35" s="491" t="s">
        <v>1068</v>
      </c>
      <c r="AR35" s="473"/>
      <c r="AS35" s="30"/>
      <c r="AT35" s="30"/>
      <c r="AU35" s="30"/>
      <c r="AV35" s="30"/>
      <c r="AW35" s="30" t="s">
        <v>1369</v>
      </c>
      <c r="AX35" s="30"/>
      <c r="AY35" s="30"/>
      <c r="BH35" s="2"/>
      <c r="BI35" s="2"/>
      <c r="BJ35" s="2"/>
      <c r="BK35" s="2"/>
      <c r="BL35" s="2"/>
      <c r="BM35" s="2"/>
      <c r="BN35" s="2"/>
    </row>
    <row r="36" spans="1:66" s="14" customFormat="1" ht="115.5" hidden="1" customHeight="1" x14ac:dyDescent="0.25">
      <c r="A36" s="29" t="s">
        <v>2464</v>
      </c>
      <c r="B36" s="5" t="s">
        <v>203</v>
      </c>
      <c r="C36" s="57">
        <v>42661</v>
      </c>
      <c r="D36" s="29" t="s">
        <v>1581</v>
      </c>
      <c r="E36" s="2" t="s">
        <v>1182</v>
      </c>
      <c r="F36" s="3" t="s">
        <v>211</v>
      </c>
      <c r="G36" s="3" t="s">
        <v>212</v>
      </c>
      <c r="H36" s="17" t="s">
        <v>55</v>
      </c>
      <c r="I36" s="413" t="s">
        <v>33</v>
      </c>
      <c r="J36" s="1">
        <v>1</v>
      </c>
      <c r="K36" s="194">
        <v>42737</v>
      </c>
      <c r="L36" s="194">
        <v>43100</v>
      </c>
      <c r="M36" s="79">
        <f t="shared" si="0"/>
        <v>52</v>
      </c>
      <c r="N36" s="105">
        <v>1</v>
      </c>
      <c r="O36" s="2" t="s">
        <v>29</v>
      </c>
      <c r="P36" s="2"/>
      <c r="Q36" s="2" t="s">
        <v>1425</v>
      </c>
      <c r="R36" s="163">
        <f t="shared" si="1"/>
        <v>344</v>
      </c>
      <c r="S36" s="2"/>
      <c r="T36" s="2"/>
      <c r="U36" s="2" t="s">
        <v>1383</v>
      </c>
      <c r="V36" s="2" t="s">
        <v>1425</v>
      </c>
      <c r="W36" s="5" t="s">
        <v>1394</v>
      </c>
      <c r="X36" s="5" t="s">
        <v>1394</v>
      </c>
      <c r="Y36" s="5" t="s">
        <v>1394</v>
      </c>
      <c r="Z36" s="5" t="s">
        <v>1394</v>
      </c>
      <c r="AA36" s="5" t="s">
        <v>1394</v>
      </c>
      <c r="AB36" s="5" t="s">
        <v>1394</v>
      </c>
      <c r="AC36" s="5" t="s">
        <v>1394</v>
      </c>
      <c r="AD36" s="5" t="s">
        <v>1394</v>
      </c>
      <c r="AE36" s="5" t="s">
        <v>2547</v>
      </c>
      <c r="AF36" s="5" t="s">
        <v>1394</v>
      </c>
      <c r="AG36" s="5" t="s">
        <v>2547</v>
      </c>
      <c r="AH36" s="196" t="s">
        <v>1394</v>
      </c>
      <c r="AI36" s="211" t="s">
        <v>1394</v>
      </c>
      <c r="AJ36" s="211" t="s">
        <v>1394</v>
      </c>
      <c r="AK36" s="211" t="s">
        <v>4148</v>
      </c>
      <c r="AL36" s="211" t="s">
        <v>1394</v>
      </c>
      <c r="AM36" s="211" t="s">
        <v>4148</v>
      </c>
      <c r="AN36" s="211" t="s">
        <v>1394</v>
      </c>
      <c r="AO36" s="187" t="s">
        <v>918</v>
      </c>
      <c r="AP36" s="192">
        <v>43122</v>
      </c>
      <c r="AQ36" s="491" t="s">
        <v>1068</v>
      </c>
      <c r="AR36" s="473"/>
      <c r="AS36" s="30"/>
      <c r="AT36" s="30"/>
      <c r="AU36" s="30"/>
      <c r="AV36" s="30"/>
      <c r="AW36" s="30" t="s">
        <v>1369</v>
      </c>
      <c r="AX36" s="30"/>
      <c r="AY36" s="30"/>
      <c r="BH36" s="2"/>
      <c r="BI36" s="2"/>
      <c r="BJ36" s="2"/>
      <c r="BK36" s="2"/>
      <c r="BL36" s="2"/>
      <c r="BM36" s="2"/>
      <c r="BN36" s="2"/>
    </row>
    <row r="37" spans="1:66" s="14" customFormat="1" ht="115.5" hidden="1" customHeight="1" x14ac:dyDescent="0.25">
      <c r="A37" s="29" t="s">
        <v>2465</v>
      </c>
      <c r="B37" s="5" t="s">
        <v>203</v>
      </c>
      <c r="C37" s="57">
        <v>42661</v>
      </c>
      <c r="D37" s="29" t="s">
        <v>1495</v>
      </c>
      <c r="E37" s="2" t="s">
        <v>1183</v>
      </c>
      <c r="F37" s="3" t="s">
        <v>1663</v>
      </c>
      <c r="G37" s="3" t="s">
        <v>1663</v>
      </c>
      <c r="H37" s="3" t="s">
        <v>1663</v>
      </c>
      <c r="I37" s="5" t="s">
        <v>1663</v>
      </c>
      <c r="J37" s="1">
        <v>0</v>
      </c>
      <c r="K37" s="194">
        <v>43122</v>
      </c>
      <c r="L37" s="194">
        <v>43122</v>
      </c>
      <c r="M37" s="79">
        <f t="shared" si="0"/>
        <v>0</v>
      </c>
      <c r="N37" s="105">
        <v>1</v>
      </c>
      <c r="O37" s="2" t="s">
        <v>29</v>
      </c>
      <c r="P37" s="2"/>
      <c r="Q37" s="2" t="s">
        <v>1774</v>
      </c>
      <c r="R37" s="163">
        <f t="shared" si="1"/>
        <v>375</v>
      </c>
      <c r="S37" s="2"/>
      <c r="T37" s="2"/>
      <c r="U37" s="2" t="s">
        <v>1383</v>
      </c>
      <c r="V37" s="2" t="s">
        <v>1428</v>
      </c>
      <c r="W37" s="5" t="s">
        <v>1394</v>
      </c>
      <c r="X37" s="5" t="s">
        <v>1394</v>
      </c>
      <c r="Y37" s="5" t="s">
        <v>1394</v>
      </c>
      <c r="Z37" s="5" t="s">
        <v>1394</v>
      </c>
      <c r="AA37" s="5" t="s">
        <v>1394</v>
      </c>
      <c r="AB37" s="5" t="s">
        <v>1394</v>
      </c>
      <c r="AC37" s="5" t="s">
        <v>1394</v>
      </c>
      <c r="AD37" s="5" t="s">
        <v>1394</v>
      </c>
      <c r="AE37" s="5" t="s">
        <v>2547</v>
      </c>
      <c r="AF37" s="5" t="s">
        <v>1394</v>
      </c>
      <c r="AG37" s="5" t="s">
        <v>2547</v>
      </c>
      <c r="AH37" s="196" t="s">
        <v>1394</v>
      </c>
      <c r="AI37" s="211" t="s">
        <v>1394</v>
      </c>
      <c r="AJ37" s="211" t="s">
        <v>1394</v>
      </c>
      <c r="AK37" s="211" t="s">
        <v>4148</v>
      </c>
      <c r="AL37" s="211" t="s">
        <v>1394</v>
      </c>
      <c r="AM37" s="211" t="s">
        <v>4148</v>
      </c>
      <c r="AN37" s="211" t="s">
        <v>1394</v>
      </c>
      <c r="AO37" s="187" t="s">
        <v>918</v>
      </c>
      <c r="AP37" s="192">
        <v>43122</v>
      </c>
      <c r="AQ37" s="491" t="s">
        <v>1068</v>
      </c>
      <c r="AR37" s="473"/>
      <c r="AS37" s="30"/>
      <c r="AT37" s="30"/>
      <c r="AU37" s="30"/>
      <c r="AV37" s="30"/>
      <c r="AW37" s="30" t="s">
        <v>1369</v>
      </c>
      <c r="AX37" s="30"/>
      <c r="AY37" s="30"/>
      <c r="BH37" s="2"/>
      <c r="BI37" s="2"/>
      <c r="BJ37" s="2"/>
      <c r="BK37" s="2"/>
      <c r="BL37" s="2"/>
      <c r="BM37" s="2"/>
      <c r="BN37" s="2"/>
    </row>
    <row r="38" spans="1:66" s="14" customFormat="1" ht="115.5" hidden="1" customHeight="1" x14ac:dyDescent="0.25">
      <c r="A38" s="29" t="s">
        <v>2466</v>
      </c>
      <c r="B38" s="5" t="s">
        <v>203</v>
      </c>
      <c r="C38" s="57">
        <v>42661</v>
      </c>
      <c r="D38" s="29" t="s">
        <v>1496</v>
      </c>
      <c r="E38" s="2" t="s">
        <v>1184</v>
      </c>
      <c r="F38" s="3" t="s">
        <v>168</v>
      </c>
      <c r="G38" s="3" t="s">
        <v>172</v>
      </c>
      <c r="H38" s="17" t="s">
        <v>172</v>
      </c>
      <c r="I38" s="413" t="s">
        <v>46</v>
      </c>
      <c r="J38" s="1">
        <v>1</v>
      </c>
      <c r="K38" s="194">
        <v>42737</v>
      </c>
      <c r="L38" s="194">
        <v>43100</v>
      </c>
      <c r="M38" s="79">
        <f t="shared" si="0"/>
        <v>52</v>
      </c>
      <c r="N38" s="105">
        <v>1</v>
      </c>
      <c r="O38" s="2" t="s">
        <v>29</v>
      </c>
      <c r="P38" s="2"/>
      <c r="Q38" s="2" t="s">
        <v>1427</v>
      </c>
      <c r="R38" s="163">
        <f t="shared" si="1"/>
        <v>303</v>
      </c>
      <c r="S38" s="2"/>
      <c r="T38" s="2"/>
      <c r="U38" s="2" t="s">
        <v>1383</v>
      </c>
      <c r="V38" s="2" t="s">
        <v>1427</v>
      </c>
      <c r="W38" s="5" t="s">
        <v>1394</v>
      </c>
      <c r="X38" s="5" t="s">
        <v>1394</v>
      </c>
      <c r="Y38" s="5" t="s">
        <v>1394</v>
      </c>
      <c r="Z38" s="5" t="s">
        <v>1394</v>
      </c>
      <c r="AA38" s="5" t="s">
        <v>1394</v>
      </c>
      <c r="AB38" s="5" t="s">
        <v>1394</v>
      </c>
      <c r="AC38" s="5" t="s">
        <v>1394</v>
      </c>
      <c r="AD38" s="5" t="s">
        <v>1394</v>
      </c>
      <c r="AE38" s="5" t="s">
        <v>2547</v>
      </c>
      <c r="AF38" s="5" t="s">
        <v>1394</v>
      </c>
      <c r="AG38" s="5" t="s">
        <v>2547</v>
      </c>
      <c r="AH38" s="196" t="s">
        <v>1394</v>
      </c>
      <c r="AI38" s="211" t="s">
        <v>1394</v>
      </c>
      <c r="AJ38" s="211" t="s">
        <v>1394</v>
      </c>
      <c r="AK38" s="211" t="s">
        <v>4148</v>
      </c>
      <c r="AL38" s="211" t="s">
        <v>1394</v>
      </c>
      <c r="AM38" s="211" t="s">
        <v>4148</v>
      </c>
      <c r="AN38" s="211" t="s">
        <v>1394</v>
      </c>
      <c r="AO38" s="187" t="s">
        <v>918</v>
      </c>
      <c r="AP38" s="192">
        <v>43122</v>
      </c>
      <c r="AQ38" s="491" t="s">
        <v>1068</v>
      </c>
      <c r="AR38" s="473"/>
      <c r="AS38" s="30"/>
      <c r="AT38" s="30"/>
      <c r="AU38" s="30"/>
      <c r="AV38" s="30"/>
      <c r="AW38" s="30" t="s">
        <v>1369</v>
      </c>
      <c r="AX38" s="30"/>
      <c r="AY38" s="30"/>
      <c r="BH38" s="2"/>
      <c r="BI38" s="2"/>
      <c r="BJ38" s="2"/>
      <c r="BK38" s="2"/>
      <c r="BL38" s="2"/>
      <c r="BM38" s="2"/>
      <c r="BN38" s="2"/>
    </row>
    <row r="39" spans="1:66" s="14" customFormat="1" ht="115.5" hidden="1" customHeight="1" x14ac:dyDescent="0.25">
      <c r="A39" s="29" t="s">
        <v>2467</v>
      </c>
      <c r="B39" s="5" t="s">
        <v>203</v>
      </c>
      <c r="C39" s="57">
        <v>42661</v>
      </c>
      <c r="D39" s="29" t="s">
        <v>1497</v>
      </c>
      <c r="E39" s="2" t="s">
        <v>1185</v>
      </c>
      <c r="F39" s="3" t="s">
        <v>168</v>
      </c>
      <c r="G39" s="3" t="s">
        <v>172</v>
      </c>
      <c r="H39" s="17" t="s">
        <v>172</v>
      </c>
      <c r="I39" s="413" t="s">
        <v>46</v>
      </c>
      <c r="J39" s="1">
        <v>1</v>
      </c>
      <c r="K39" s="194">
        <v>42737</v>
      </c>
      <c r="L39" s="194">
        <v>43100</v>
      </c>
      <c r="M39" s="79">
        <f t="shared" si="0"/>
        <v>52</v>
      </c>
      <c r="N39" s="105">
        <v>1</v>
      </c>
      <c r="O39" s="2" t="s">
        <v>29</v>
      </c>
      <c r="P39" s="2"/>
      <c r="Q39" s="2" t="s">
        <v>1429</v>
      </c>
      <c r="R39" s="163">
        <f t="shared" si="1"/>
        <v>273</v>
      </c>
      <c r="S39" s="2"/>
      <c r="T39" s="2"/>
      <c r="U39" s="2" t="s">
        <v>1383</v>
      </c>
      <c r="V39" s="2" t="s">
        <v>1429</v>
      </c>
      <c r="W39" s="5" t="s">
        <v>1394</v>
      </c>
      <c r="X39" s="5" t="s">
        <v>1394</v>
      </c>
      <c r="Y39" s="5" t="s">
        <v>1394</v>
      </c>
      <c r="Z39" s="5" t="s">
        <v>1394</v>
      </c>
      <c r="AA39" s="5" t="s">
        <v>1394</v>
      </c>
      <c r="AB39" s="5" t="s">
        <v>1394</v>
      </c>
      <c r="AC39" s="5" t="s">
        <v>1394</v>
      </c>
      <c r="AD39" s="5" t="s">
        <v>1394</v>
      </c>
      <c r="AE39" s="5" t="s">
        <v>2547</v>
      </c>
      <c r="AF39" s="5" t="s">
        <v>1394</v>
      </c>
      <c r="AG39" s="5" t="s">
        <v>2547</v>
      </c>
      <c r="AH39" s="196" t="s">
        <v>1394</v>
      </c>
      <c r="AI39" s="211" t="s">
        <v>1394</v>
      </c>
      <c r="AJ39" s="211" t="s">
        <v>1394</v>
      </c>
      <c r="AK39" s="211" t="s">
        <v>4148</v>
      </c>
      <c r="AL39" s="211" t="s">
        <v>1394</v>
      </c>
      <c r="AM39" s="211" t="s">
        <v>4148</v>
      </c>
      <c r="AN39" s="211" t="s">
        <v>1394</v>
      </c>
      <c r="AO39" s="187" t="s">
        <v>918</v>
      </c>
      <c r="AP39" s="192">
        <v>43122</v>
      </c>
      <c r="AQ39" s="491" t="s">
        <v>1068</v>
      </c>
      <c r="AR39" s="473"/>
      <c r="AS39" s="30"/>
      <c r="AT39" s="30"/>
      <c r="AU39" s="30"/>
      <c r="AV39" s="30"/>
      <c r="AW39" s="30" t="s">
        <v>1369</v>
      </c>
      <c r="AX39" s="30"/>
      <c r="AY39" s="30"/>
      <c r="BH39" s="2"/>
      <c r="BI39" s="2"/>
      <c r="BJ39" s="2"/>
      <c r="BK39" s="2"/>
      <c r="BL39" s="2"/>
      <c r="BM39" s="2"/>
      <c r="BN39" s="2"/>
    </row>
    <row r="40" spans="1:66" s="14" customFormat="1" ht="115.5" hidden="1" customHeight="1" x14ac:dyDescent="0.25">
      <c r="A40" s="29" t="s">
        <v>2468</v>
      </c>
      <c r="B40" s="5" t="s">
        <v>214</v>
      </c>
      <c r="C40" s="57">
        <v>42661</v>
      </c>
      <c r="D40" s="29" t="s">
        <v>1500</v>
      </c>
      <c r="E40" s="2" t="s">
        <v>1190</v>
      </c>
      <c r="F40" s="3" t="s">
        <v>151</v>
      </c>
      <c r="G40" s="3" t="s">
        <v>152</v>
      </c>
      <c r="H40" s="17" t="s">
        <v>153</v>
      </c>
      <c r="I40" s="413" t="s">
        <v>77</v>
      </c>
      <c r="J40" s="1">
        <v>1</v>
      </c>
      <c r="K40" s="194">
        <v>42767</v>
      </c>
      <c r="L40" s="194">
        <v>43069</v>
      </c>
      <c r="M40" s="79">
        <f t="shared" si="0"/>
        <v>44</v>
      </c>
      <c r="N40" s="105">
        <v>1</v>
      </c>
      <c r="O40" s="2" t="s">
        <v>208</v>
      </c>
      <c r="P40" s="2" t="s">
        <v>215</v>
      </c>
      <c r="Q40" s="2" t="s">
        <v>1421</v>
      </c>
      <c r="R40" s="163">
        <f t="shared" si="1"/>
        <v>170</v>
      </c>
      <c r="S40" s="2"/>
      <c r="T40" s="2"/>
      <c r="U40" s="2" t="s">
        <v>1383</v>
      </c>
      <c r="V40" s="2" t="s">
        <v>1421</v>
      </c>
      <c r="W40" s="5" t="s">
        <v>1394</v>
      </c>
      <c r="X40" s="5" t="s">
        <v>1394</v>
      </c>
      <c r="Y40" s="5" t="s">
        <v>1394</v>
      </c>
      <c r="Z40" s="5" t="s">
        <v>1394</v>
      </c>
      <c r="AA40" s="5" t="s">
        <v>1394</v>
      </c>
      <c r="AB40" s="5" t="s">
        <v>1394</v>
      </c>
      <c r="AC40" s="5" t="s">
        <v>1394</v>
      </c>
      <c r="AD40" s="5" t="s">
        <v>1394</v>
      </c>
      <c r="AE40" s="5" t="s">
        <v>2547</v>
      </c>
      <c r="AF40" s="5" t="s">
        <v>1394</v>
      </c>
      <c r="AG40" s="5" t="s">
        <v>2547</v>
      </c>
      <c r="AH40" s="196" t="s">
        <v>1394</v>
      </c>
      <c r="AI40" s="211" t="s">
        <v>1394</v>
      </c>
      <c r="AJ40" s="211" t="s">
        <v>1394</v>
      </c>
      <c r="AK40" s="211" t="s">
        <v>4148</v>
      </c>
      <c r="AL40" s="211" t="s">
        <v>1394</v>
      </c>
      <c r="AM40" s="211" t="s">
        <v>4148</v>
      </c>
      <c r="AN40" s="211" t="s">
        <v>1394</v>
      </c>
      <c r="AO40" s="187" t="s">
        <v>918</v>
      </c>
      <c r="AP40" s="192">
        <v>43122</v>
      </c>
      <c r="AQ40" s="491" t="s">
        <v>1068</v>
      </c>
      <c r="AR40" s="473"/>
      <c r="AS40" s="30"/>
      <c r="AT40" s="30"/>
      <c r="AU40" s="30"/>
      <c r="AV40" s="30"/>
      <c r="AW40" s="30" t="s">
        <v>1369</v>
      </c>
      <c r="AX40" s="30"/>
      <c r="AY40" s="30"/>
      <c r="BH40" s="2"/>
      <c r="BI40" s="2"/>
      <c r="BJ40" s="2"/>
      <c r="BK40" s="2"/>
      <c r="BL40" s="2"/>
      <c r="BM40" s="2"/>
      <c r="BN40" s="2"/>
    </row>
    <row r="41" spans="1:66" s="14" customFormat="1" ht="115.5" hidden="1" customHeight="1" x14ac:dyDescent="0.25">
      <c r="A41" s="29" t="s">
        <v>2469</v>
      </c>
      <c r="B41" s="5" t="s">
        <v>214</v>
      </c>
      <c r="C41" s="57">
        <v>42661</v>
      </c>
      <c r="D41" s="29" t="s">
        <v>1501</v>
      </c>
      <c r="E41" s="2" t="s">
        <v>1191</v>
      </c>
      <c r="F41" s="3" t="s">
        <v>216</v>
      </c>
      <c r="G41" s="3" t="s">
        <v>217</v>
      </c>
      <c r="H41" s="17" t="s">
        <v>218</v>
      </c>
      <c r="I41" s="413" t="s">
        <v>219</v>
      </c>
      <c r="J41" s="1">
        <v>1</v>
      </c>
      <c r="K41" s="194">
        <v>43009</v>
      </c>
      <c r="L41" s="194">
        <v>43281</v>
      </c>
      <c r="M41" s="79">
        <f t="shared" si="0"/>
        <v>39</v>
      </c>
      <c r="N41" s="105">
        <v>1</v>
      </c>
      <c r="O41" s="2" t="s">
        <v>29</v>
      </c>
      <c r="P41" s="2"/>
      <c r="Q41" s="2" t="s">
        <v>1775</v>
      </c>
      <c r="R41" s="163">
        <f t="shared" si="1"/>
        <v>357</v>
      </c>
      <c r="S41" s="2"/>
      <c r="T41" s="2"/>
      <c r="U41" s="2" t="s">
        <v>1383</v>
      </c>
      <c r="V41" s="2" t="s">
        <v>1422</v>
      </c>
      <c r="W41" s="2" t="s">
        <v>1423</v>
      </c>
      <c r="X41" s="5" t="s">
        <v>1397</v>
      </c>
      <c r="Y41" s="5" t="s">
        <v>1397</v>
      </c>
      <c r="Z41" s="5" t="s">
        <v>1397</v>
      </c>
      <c r="AA41" s="5" t="s">
        <v>1397</v>
      </c>
      <c r="AB41" s="5" t="s">
        <v>1397</v>
      </c>
      <c r="AC41" s="5" t="s">
        <v>1397</v>
      </c>
      <c r="AD41" s="5" t="s">
        <v>1397</v>
      </c>
      <c r="AE41" s="5" t="s">
        <v>2543</v>
      </c>
      <c r="AF41" s="5" t="s">
        <v>1397</v>
      </c>
      <c r="AG41" s="5" t="s">
        <v>2543</v>
      </c>
      <c r="AH41" s="196" t="s">
        <v>1397</v>
      </c>
      <c r="AI41" s="196" t="s">
        <v>1397</v>
      </c>
      <c r="AJ41" s="196" t="s">
        <v>1397</v>
      </c>
      <c r="AK41" s="196" t="s">
        <v>4148</v>
      </c>
      <c r="AL41" s="196" t="s">
        <v>1397</v>
      </c>
      <c r="AM41" s="196" t="s">
        <v>4148</v>
      </c>
      <c r="AN41" s="196" t="s">
        <v>1397</v>
      </c>
      <c r="AO41" s="187" t="s">
        <v>918</v>
      </c>
      <c r="AP41" s="192">
        <v>43307</v>
      </c>
      <c r="AQ41" s="491" t="s">
        <v>1068</v>
      </c>
      <c r="AR41" s="473"/>
      <c r="AS41" s="30"/>
      <c r="AT41" s="30"/>
      <c r="AU41" s="30"/>
      <c r="AV41" s="30"/>
      <c r="AW41" s="30" t="s">
        <v>1369</v>
      </c>
      <c r="AX41" s="30"/>
      <c r="AY41" s="30"/>
      <c r="BH41" s="2"/>
      <c r="BI41" s="2"/>
      <c r="BJ41" s="2"/>
      <c r="BK41" s="2"/>
      <c r="BL41" s="2"/>
      <c r="BM41" s="2"/>
      <c r="BN41" s="2"/>
    </row>
    <row r="42" spans="1:66" s="14" customFormat="1" ht="115.5" hidden="1" customHeight="1" x14ac:dyDescent="0.25">
      <c r="A42" s="29" t="s">
        <v>2470</v>
      </c>
      <c r="B42" s="7" t="s">
        <v>223</v>
      </c>
      <c r="C42" s="57">
        <v>42661</v>
      </c>
      <c r="D42" s="29" t="s">
        <v>1486</v>
      </c>
      <c r="E42" s="2" t="s">
        <v>1232</v>
      </c>
      <c r="F42" s="3" t="s">
        <v>220</v>
      </c>
      <c r="G42" s="3" t="s">
        <v>221</v>
      </c>
      <c r="H42" s="17" t="s">
        <v>222</v>
      </c>
      <c r="I42" s="413" t="s">
        <v>40</v>
      </c>
      <c r="J42" s="1">
        <v>1</v>
      </c>
      <c r="K42" s="194">
        <v>42977</v>
      </c>
      <c r="L42" s="194">
        <v>43100</v>
      </c>
      <c r="M42" s="79">
        <f t="shared" si="0"/>
        <v>18</v>
      </c>
      <c r="N42" s="105">
        <v>1</v>
      </c>
      <c r="O42" s="2" t="s">
        <v>61</v>
      </c>
      <c r="P42" s="2"/>
      <c r="Q42" s="4" t="s">
        <v>1411</v>
      </c>
      <c r="R42" s="163">
        <f t="shared" si="1"/>
        <v>384</v>
      </c>
      <c r="S42" s="2"/>
      <c r="T42" s="2"/>
      <c r="U42" s="2" t="s">
        <v>1383</v>
      </c>
      <c r="V42" s="4" t="s">
        <v>1411</v>
      </c>
      <c r="W42" s="5" t="s">
        <v>1394</v>
      </c>
      <c r="X42" s="5" t="s">
        <v>1394</v>
      </c>
      <c r="Y42" s="5" t="s">
        <v>1394</v>
      </c>
      <c r="Z42" s="5" t="s">
        <v>1394</v>
      </c>
      <c r="AA42" s="5" t="s">
        <v>1394</v>
      </c>
      <c r="AB42" s="5" t="s">
        <v>1394</v>
      </c>
      <c r="AC42" s="5" t="s">
        <v>1394</v>
      </c>
      <c r="AD42" s="5" t="s">
        <v>1394</v>
      </c>
      <c r="AE42" s="5" t="s">
        <v>2547</v>
      </c>
      <c r="AF42" s="5" t="s">
        <v>1394</v>
      </c>
      <c r="AG42" s="5" t="s">
        <v>2547</v>
      </c>
      <c r="AH42" s="196" t="s">
        <v>1394</v>
      </c>
      <c r="AI42" s="211" t="s">
        <v>1394</v>
      </c>
      <c r="AJ42" s="211" t="s">
        <v>1394</v>
      </c>
      <c r="AK42" s="211" t="s">
        <v>4148</v>
      </c>
      <c r="AL42" s="211" t="s">
        <v>1394</v>
      </c>
      <c r="AM42" s="211" t="s">
        <v>4148</v>
      </c>
      <c r="AN42" s="211" t="s">
        <v>1394</v>
      </c>
      <c r="AO42" s="187" t="s">
        <v>918</v>
      </c>
      <c r="AP42" s="192">
        <v>43122</v>
      </c>
      <c r="AQ42" s="491" t="s">
        <v>1068</v>
      </c>
      <c r="AR42" s="473"/>
      <c r="AS42" s="30"/>
      <c r="AT42" s="30"/>
      <c r="AU42" s="30"/>
      <c r="AV42" s="30"/>
      <c r="AW42" s="30" t="s">
        <v>1369</v>
      </c>
      <c r="AX42" s="30"/>
      <c r="AY42" s="30"/>
      <c r="BH42" s="2"/>
      <c r="BI42" s="2"/>
      <c r="BJ42" s="2"/>
      <c r="BK42" s="2"/>
      <c r="BL42" s="2"/>
      <c r="BM42" s="2"/>
      <c r="BN42" s="2"/>
    </row>
    <row r="43" spans="1:66" s="14" customFormat="1" ht="115.5" hidden="1" customHeight="1" x14ac:dyDescent="0.25">
      <c r="A43" s="29" t="s">
        <v>2471</v>
      </c>
      <c r="B43" s="7" t="s">
        <v>223</v>
      </c>
      <c r="C43" s="57">
        <v>42661</v>
      </c>
      <c r="D43" s="29" t="s">
        <v>1574</v>
      </c>
      <c r="E43" s="2" t="s">
        <v>1233</v>
      </c>
      <c r="F43" s="3" t="s">
        <v>220</v>
      </c>
      <c r="G43" s="3" t="s">
        <v>222</v>
      </c>
      <c r="H43" s="17" t="s">
        <v>222</v>
      </c>
      <c r="I43" s="413" t="s">
        <v>40</v>
      </c>
      <c r="J43" s="1">
        <v>1</v>
      </c>
      <c r="K43" s="194">
        <v>42977</v>
      </c>
      <c r="L43" s="194">
        <v>43100</v>
      </c>
      <c r="M43" s="79">
        <f t="shared" si="0"/>
        <v>18</v>
      </c>
      <c r="N43" s="105">
        <v>1</v>
      </c>
      <c r="O43" s="2" t="s">
        <v>61</v>
      </c>
      <c r="P43" s="2"/>
      <c r="Q43" s="2" t="s">
        <v>1411</v>
      </c>
      <c r="R43" s="163">
        <f t="shared" si="1"/>
        <v>384</v>
      </c>
      <c r="S43" s="2"/>
      <c r="T43" s="2"/>
      <c r="U43" s="2" t="s">
        <v>1383</v>
      </c>
      <c r="V43" s="2" t="s">
        <v>1411</v>
      </c>
      <c r="W43" s="5" t="s">
        <v>1394</v>
      </c>
      <c r="X43" s="5" t="s">
        <v>1394</v>
      </c>
      <c r="Y43" s="5" t="s">
        <v>1394</v>
      </c>
      <c r="Z43" s="5" t="s">
        <v>1394</v>
      </c>
      <c r="AA43" s="5" t="s">
        <v>1394</v>
      </c>
      <c r="AB43" s="5" t="s">
        <v>1394</v>
      </c>
      <c r="AC43" s="5" t="s">
        <v>1394</v>
      </c>
      <c r="AD43" s="5" t="s">
        <v>1394</v>
      </c>
      <c r="AE43" s="5" t="s">
        <v>2547</v>
      </c>
      <c r="AF43" s="5" t="s">
        <v>1394</v>
      </c>
      <c r="AG43" s="5" t="s">
        <v>2547</v>
      </c>
      <c r="AH43" s="196" t="s">
        <v>1394</v>
      </c>
      <c r="AI43" s="211" t="s">
        <v>1394</v>
      </c>
      <c r="AJ43" s="211" t="s">
        <v>1394</v>
      </c>
      <c r="AK43" s="211" t="s">
        <v>4148</v>
      </c>
      <c r="AL43" s="211" t="s">
        <v>1394</v>
      </c>
      <c r="AM43" s="211" t="s">
        <v>4148</v>
      </c>
      <c r="AN43" s="211" t="s">
        <v>1394</v>
      </c>
      <c r="AO43" s="187" t="s">
        <v>918</v>
      </c>
      <c r="AP43" s="192">
        <v>43122</v>
      </c>
      <c r="AQ43" s="491" t="s">
        <v>1068</v>
      </c>
      <c r="AR43" s="473"/>
      <c r="AS43" s="30"/>
      <c r="AT43" s="30"/>
      <c r="AU43" s="30"/>
      <c r="AV43" s="30"/>
      <c r="AW43" s="30" t="s">
        <v>1369</v>
      </c>
      <c r="AX43" s="30"/>
      <c r="AY43" s="30"/>
      <c r="BH43" s="2"/>
      <c r="BI43" s="2"/>
      <c r="BJ43" s="2"/>
      <c r="BK43" s="2"/>
      <c r="BL43" s="2"/>
      <c r="BM43" s="2"/>
      <c r="BN43" s="2"/>
    </row>
    <row r="44" spans="1:66" s="14" customFormat="1" ht="115.5" hidden="1" customHeight="1" x14ac:dyDescent="0.25">
      <c r="A44" s="29" t="s">
        <v>2472</v>
      </c>
      <c r="B44" s="7" t="s">
        <v>223</v>
      </c>
      <c r="C44" s="57">
        <v>42661</v>
      </c>
      <c r="D44" s="29" t="s">
        <v>1487</v>
      </c>
      <c r="E44" s="2" t="s">
        <v>1234</v>
      </c>
      <c r="F44" s="3" t="s">
        <v>224</v>
      </c>
      <c r="G44" s="3" t="s">
        <v>225</v>
      </c>
      <c r="H44" s="17" t="s">
        <v>226</v>
      </c>
      <c r="I44" s="413" t="s">
        <v>227</v>
      </c>
      <c r="J44" s="1">
        <v>1</v>
      </c>
      <c r="K44" s="194">
        <v>40693</v>
      </c>
      <c r="L44" s="194">
        <v>42369</v>
      </c>
      <c r="M44" s="79">
        <f t="shared" si="0"/>
        <v>32</v>
      </c>
      <c r="N44" s="107">
        <v>1</v>
      </c>
      <c r="O44" s="2" t="s">
        <v>61</v>
      </c>
      <c r="P44" s="2"/>
      <c r="Q44" s="2" t="s">
        <v>1776</v>
      </c>
      <c r="R44" s="163">
        <f t="shared" si="1"/>
        <v>384</v>
      </c>
      <c r="S44" s="2"/>
      <c r="T44" s="2"/>
      <c r="U44" s="2" t="s">
        <v>1383</v>
      </c>
      <c r="V44" s="2" t="s">
        <v>1412</v>
      </c>
      <c r="W44" s="5" t="s">
        <v>1394</v>
      </c>
      <c r="X44" s="5" t="s">
        <v>1394</v>
      </c>
      <c r="Y44" s="5" t="s">
        <v>1394</v>
      </c>
      <c r="Z44" s="5" t="s">
        <v>1394</v>
      </c>
      <c r="AA44" s="5" t="s">
        <v>1394</v>
      </c>
      <c r="AB44" s="5" t="s">
        <v>1394</v>
      </c>
      <c r="AC44" s="5" t="s">
        <v>1394</v>
      </c>
      <c r="AD44" s="5" t="s">
        <v>1394</v>
      </c>
      <c r="AE44" s="5" t="s">
        <v>2547</v>
      </c>
      <c r="AF44" s="5" t="s">
        <v>1394</v>
      </c>
      <c r="AG44" s="5" t="s">
        <v>2547</v>
      </c>
      <c r="AH44" s="196" t="s">
        <v>1394</v>
      </c>
      <c r="AI44" s="211" t="s">
        <v>1394</v>
      </c>
      <c r="AJ44" s="211" t="s">
        <v>1394</v>
      </c>
      <c r="AK44" s="211" t="s">
        <v>4148</v>
      </c>
      <c r="AL44" s="211" t="s">
        <v>1394</v>
      </c>
      <c r="AM44" s="211" t="s">
        <v>4148</v>
      </c>
      <c r="AN44" s="211" t="s">
        <v>1394</v>
      </c>
      <c r="AO44" s="187" t="s">
        <v>918</v>
      </c>
      <c r="AP44" s="192">
        <v>43122</v>
      </c>
      <c r="AQ44" s="491" t="s">
        <v>1068</v>
      </c>
      <c r="AR44" s="473"/>
      <c r="AS44" s="30"/>
      <c r="AT44" s="30"/>
      <c r="AU44" s="30"/>
      <c r="AV44" s="30"/>
      <c r="AW44" s="30" t="s">
        <v>1369</v>
      </c>
      <c r="AX44" s="30"/>
      <c r="AY44" s="30"/>
      <c r="BH44" s="2"/>
      <c r="BI44" s="2"/>
      <c r="BJ44" s="2"/>
      <c r="BK44" s="2"/>
      <c r="BL44" s="2"/>
      <c r="BM44" s="2"/>
      <c r="BN44" s="2"/>
    </row>
    <row r="45" spans="1:66" s="14" customFormat="1" ht="115.5" hidden="1" customHeight="1" x14ac:dyDescent="0.25">
      <c r="A45" s="29" t="s">
        <v>2473</v>
      </c>
      <c r="B45" s="7" t="s">
        <v>232</v>
      </c>
      <c r="C45" s="57">
        <v>42661</v>
      </c>
      <c r="D45" s="29" t="s">
        <v>1486</v>
      </c>
      <c r="E45" s="3" t="s">
        <v>1237</v>
      </c>
      <c r="F45" s="3" t="s">
        <v>228</v>
      </c>
      <c r="G45" s="3" t="s">
        <v>229</v>
      </c>
      <c r="H45" s="17" t="s">
        <v>230</v>
      </c>
      <c r="I45" s="413" t="s">
        <v>231</v>
      </c>
      <c r="J45" s="1">
        <v>1</v>
      </c>
      <c r="K45" s="194">
        <v>41640</v>
      </c>
      <c r="L45" s="194">
        <v>41820</v>
      </c>
      <c r="M45" s="79">
        <f t="shared" si="0"/>
        <v>26</v>
      </c>
      <c r="N45" s="105">
        <v>1</v>
      </c>
      <c r="O45" s="2" t="s">
        <v>61</v>
      </c>
      <c r="P45" s="2"/>
      <c r="Q45" s="2" t="s">
        <v>1401</v>
      </c>
      <c r="R45" s="163">
        <f t="shared" si="1"/>
        <v>229</v>
      </c>
      <c r="S45" s="2"/>
      <c r="T45" s="2"/>
      <c r="U45" s="2" t="s">
        <v>1383</v>
      </c>
      <c r="V45" s="5" t="s">
        <v>1401</v>
      </c>
      <c r="W45" s="2" t="s">
        <v>1394</v>
      </c>
      <c r="X45" s="5" t="s">
        <v>1394</v>
      </c>
      <c r="Y45" s="5" t="s">
        <v>1394</v>
      </c>
      <c r="Z45" s="5" t="s">
        <v>1394</v>
      </c>
      <c r="AA45" s="5" t="s">
        <v>1394</v>
      </c>
      <c r="AB45" s="5" t="s">
        <v>1394</v>
      </c>
      <c r="AC45" s="5" t="s">
        <v>1394</v>
      </c>
      <c r="AD45" s="5" t="s">
        <v>1394</v>
      </c>
      <c r="AE45" s="5" t="s">
        <v>2547</v>
      </c>
      <c r="AF45" s="5" t="s">
        <v>1394</v>
      </c>
      <c r="AG45" s="5" t="s">
        <v>2547</v>
      </c>
      <c r="AH45" s="196" t="s">
        <v>1394</v>
      </c>
      <c r="AI45" s="211" t="s">
        <v>1394</v>
      </c>
      <c r="AJ45" s="211" t="s">
        <v>1394</v>
      </c>
      <c r="AK45" s="211" t="s">
        <v>4148</v>
      </c>
      <c r="AL45" s="211" t="s">
        <v>1394</v>
      </c>
      <c r="AM45" s="211" t="s">
        <v>4148</v>
      </c>
      <c r="AN45" s="211" t="s">
        <v>1394</v>
      </c>
      <c r="AO45" s="187" t="s">
        <v>918</v>
      </c>
      <c r="AP45" s="192">
        <v>43122</v>
      </c>
      <c r="AQ45" s="491" t="s">
        <v>1068</v>
      </c>
      <c r="AR45" s="473"/>
      <c r="AS45" s="30"/>
      <c r="AT45" s="30"/>
      <c r="AU45" s="30"/>
      <c r="AV45" s="30"/>
      <c r="AW45" s="30" t="s">
        <v>1369</v>
      </c>
      <c r="AX45" s="30"/>
      <c r="AY45" s="30"/>
      <c r="BH45" s="2"/>
      <c r="BI45" s="2"/>
      <c r="BJ45" s="2"/>
      <c r="BK45" s="2"/>
      <c r="BL45" s="2"/>
      <c r="BM45" s="2"/>
      <c r="BN45" s="2"/>
    </row>
    <row r="46" spans="1:66" s="14" customFormat="1" ht="115.5" hidden="1" customHeight="1" x14ac:dyDescent="0.25">
      <c r="A46" s="29" t="s">
        <v>2474</v>
      </c>
      <c r="B46" s="7" t="s">
        <v>232</v>
      </c>
      <c r="C46" s="57">
        <v>42661</v>
      </c>
      <c r="D46" s="29" t="s">
        <v>1574</v>
      </c>
      <c r="E46" s="2" t="s">
        <v>1238</v>
      </c>
      <c r="F46" s="3" t="s">
        <v>233</v>
      </c>
      <c r="G46" s="3" t="s">
        <v>234</v>
      </c>
      <c r="H46" s="17" t="s">
        <v>235</v>
      </c>
      <c r="I46" s="413" t="s">
        <v>236</v>
      </c>
      <c r="J46" s="1">
        <v>10</v>
      </c>
      <c r="K46" s="194">
        <v>42736</v>
      </c>
      <c r="L46" s="194">
        <v>43281</v>
      </c>
      <c r="M46" s="79">
        <f t="shared" si="0"/>
        <v>26</v>
      </c>
      <c r="N46" s="105">
        <v>10</v>
      </c>
      <c r="O46" s="2" t="s">
        <v>61</v>
      </c>
      <c r="P46" s="2"/>
      <c r="Q46" s="2" t="s">
        <v>1777</v>
      </c>
      <c r="R46" s="163">
        <f t="shared" si="1"/>
        <v>338</v>
      </c>
      <c r="S46" s="2"/>
      <c r="T46" s="2"/>
      <c r="U46" s="2" t="s">
        <v>1383</v>
      </c>
      <c r="V46" s="5" t="s">
        <v>1402</v>
      </c>
      <c r="W46" s="2" t="s">
        <v>1409</v>
      </c>
      <c r="X46" s="5" t="s">
        <v>1397</v>
      </c>
      <c r="Y46" s="5" t="s">
        <v>1397</v>
      </c>
      <c r="Z46" s="5" t="s">
        <v>1397</v>
      </c>
      <c r="AA46" s="5" t="s">
        <v>1397</v>
      </c>
      <c r="AB46" s="5" t="s">
        <v>1397</v>
      </c>
      <c r="AC46" s="5" t="s">
        <v>1397</v>
      </c>
      <c r="AD46" s="5" t="s">
        <v>1397</v>
      </c>
      <c r="AE46" s="5" t="s">
        <v>2543</v>
      </c>
      <c r="AF46" s="5" t="s">
        <v>1397</v>
      </c>
      <c r="AG46" s="5" t="s">
        <v>2543</v>
      </c>
      <c r="AH46" s="196" t="s">
        <v>1397</v>
      </c>
      <c r="AI46" s="196" t="s">
        <v>1397</v>
      </c>
      <c r="AJ46" s="196" t="s">
        <v>1397</v>
      </c>
      <c r="AK46" s="196" t="s">
        <v>4148</v>
      </c>
      <c r="AL46" s="196" t="s">
        <v>1397</v>
      </c>
      <c r="AM46" s="196" t="s">
        <v>4148</v>
      </c>
      <c r="AN46" s="196" t="s">
        <v>1397</v>
      </c>
      <c r="AO46" s="187" t="s">
        <v>918</v>
      </c>
      <c r="AP46" s="239">
        <v>43307</v>
      </c>
      <c r="AQ46" s="491" t="s">
        <v>1068</v>
      </c>
      <c r="AR46" s="473"/>
      <c r="AS46" s="30"/>
      <c r="AT46" s="30"/>
      <c r="AU46" s="30"/>
      <c r="AV46" s="30"/>
      <c r="AW46" s="30" t="s">
        <v>1369</v>
      </c>
      <c r="AX46" s="30"/>
      <c r="AY46" s="30"/>
      <c r="BH46" s="2"/>
      <c r="BI46" s="2"/>
      <c r="BJ46" s="2"/>
      <c r="BK46" s="2"/>
      <c r="BL46" s="2"/>
      <c r="BM46" s="2"/>
      <c r="BN46" s="2"/>
    </row>
    <row r="47" spans="1:66" s="14" customFormat="1" ht="115.5" hidden="1" customHeight="1" x14ac:dyDescent="0.25">
      <c r="A47" s="29" t="s">
        <v>2475</v>
      </c>
      <c r="B47" s="7" t="s">
        <v>232</v>
      </c>
      <c r="C47" s="57">
        <v>42661</v>
      </c>
      <c r="D47" s="29" t="s">
        <v>1487</v>
      </c>
      <c r="E47" s="2" t="s">
        <v>1239</v>
      </c>
      <c r="F47" s="3" t="s">
        <v>237</v>
      </c>
      <c r="G47" s="3" t="s">
        <v>238</v>
      </c>
      <c r="H47" s="17" t="s">
        <v>238</v>
      </c>
      <c r="I47" s="413" t="s">
        <v>239</v>
      </c>
      <c r="J47" s="1">
        <v>1</v>
      </c>
      <c r="K47" s="194">
        <v>41640</v>
      </c>
      <c r="L47" s="194">
        <v>42003</v>
      </c>
      <c r="M47" s="79">
        <f t="shared" si="0"/>
        <v>52</v>
      </c>
      <c r="N47" s="105">
        <v>1</v>
      </c>
      <c r="O47" s="2" t="s">
        <v>61</v>
      </c>
      <c r="P47" s="2"/>
      <c r="Q47" s="2" t="s">
        <v>1778</v>
      </c>
      <c r="R47" s="163">
        <f t="shared" si="1"/>
        <v>384</v>
      </c>
      <c r="S47" s="2"/>
      <c r="T47" s="2"/>
      <c r="U47" s="2" t="s">
        <v>1383</v>
      </c>
      <c r="V47" s="2" t="s">
        <v>1403</v>
      </c>
      <c r="W47" s="2" t="s">
        <v>1394</v>
      </c>
      <c r="X47" s="5" t="s">
        <v>1394</v>
      </c>
      <c r="Y47" s="5" t="s">
        <v>1394</v>
      </c>
      <c r="Z47" s="5" t="s">
        <v>1394</v>
      </c>
      <c r="AA47" s="5" t="s">
        <v>1394</v>
      </c>
      <c r="AB47" s="5" t="s">
        <v>1394</v>
      </c>
      <c r="AC47" s="5" t="s">
        <v>1394</v>
      </c>
      <c r="AD47" s="5" t="s">
        <v>1394</v>
      </c>
      <c r="AE47" s="5" t="s">
        <v>2547</v>
      </c>
      <c r="AF47" s="5" t="s">
        <v>1394</v>
      </c>
      <c r="AG47" s="5" t="s">
        <v>2547</v>
      </c>
      <c r="AH47" s="196" t="s">
        <v>1394</v>
      </c>
      <c r="AI47" s="211" t="s">
        <v>1394</v>
      </c>
      <c r="AJ47" s="211" t="s">
        <v>1394</v>
      </c>
      <c r="AK47" s="211" t="s">
        <v>4148</v>
      </c>
      <c r="AL47" s="211" t="s">
        <v>1394</v>
      </c>
      <c r="AM47" s="211" t="s">
        <v>4148</v>
      </c>
      <c r="AN47" s="211" t="s">
        <v>1394</v>
      </c>
      <c r="AO47" s="187" t="s">
        <v>918</v>
      </c>
      <c r="AP47" s="192">
        <v>43122</v>
      </c>
      <c r="AQ47" s="491" t="s">
        <v>1068</v>
      </c>
      <c r="AR47" s="473"/>
      <c r="AS47" s="30"/>
      <c r="AT47" s="30"/>
      <c r="AU47" s="30"/>
      <c r="AV47" s="30"/>
      <c r="AW47" s="30" t="s">
        <v>1369</v>
      </c>
      <c r="AX47" s="30"/>
      <c r="AY47" s="30"/>
      <c r="BH47" s="2"/>
      <c r="BI47" s="2"/>
      <c r="BJ47" s="2"/>
      <c r="BK47" s="2"/>
      <c r="BL47" s="2"/>
      <c r="BM47" s="2"/>
      <c r="BN47" s="2"/>
    </row>
    <row r="48" spans="1:66" s="14" customFormat="1" ht="115.5" hidden="1" customHeight="1" x14ac:dyDescent="0.25">
      <c r="A48" s="29" t="s">
        <v>2476</v>
      </c>
      <c r="B48" s="7" t="s">
        <v>232</v>
      </c>
      <c r="C48" s="57">
        <v>42661</v>
      </c>
      <c r="D48" s="29" t="s">
        <v>1503</v>
      </c>
      <c r="E48" s="2" t="s">
        <v>1240</v>
      </c>
      <c r="F48" s="3" t="s">
        <v>240</v>
      </c>
      <c r="G48" s="3" t="s">
        <v>241</v>
      </c>
      <c r="H48" s="17" t="s">
        <v>242</v>
      </c>
      <c r="I48" s="413" t="s">
        <v>243</v>
      </c>
      <c r="J48" s="1">
        <v>10</v>
      </c>
      <c r="K48" s="194">
        <v>41640</v>
      </c>
      <c r="L48" s="194">
        <v>42003</v>
      </c>
      <c r="M48" s="79">
        <f t="shared" si="0"/>
        <v>52</v>
      </c>
      <c r="N48" s="105">
        <v>10</v>
      </c>
      <c r="O48" s="2" t="s">
        <v>61</v>
      </c>
      <c r="P48" s="2"/>
      <c r="Q48" s="2" t="s">
        <v>3201</v>
      </c>
      <c r="R48" s="163">
        <f t="shared" si="1"/>
        <v>384</v>
      </c>
      <c r="S48" s="2"/>
      <c r="T48" s="2"/>
      <c r="U48" s="2" t="s">
        <v>1383</v>
      </c>
      <c r="V48" s="2" t="s">
        <v>1404</v>
      </c>
      <c r="W48" s="2" t="s">
        <v>1394</v>
      </c>
      <c r="X48" s="5" t="s">
        <v>1394</v>
      </c>
      <c r="Y48" s="5" t="s">
        <v>1394</v>
      </c>
      <c r="Z48" s="5" t="s">
        <v>1394</v>
      </c>
      <c r="AA48" s="5" t="s">
        <v>1394</v>
      </c>
      <c r="AB48" s="5" t="s">
        <v>1394</v>
      </c>
      <c r="AC48" s="5" t="s">
        <v>1394</v>
      </c>
      <c r="AD48" s="5" t="s">
        <v>1394</v>
      </c>
      <c r="AE48" s="5" t="s">
        <v>2547</v>
      </c>
      <c r="AF48" s="5" t="s">
        <v>1394</v>
      </c>
      <c r="AG48" s="5" t="s">
        <v>2547</v>
      </c>
      <c r="AH48" s="196" t="s">
        <v>1394</v>
      </c>
      <c r="AI48" s="211" t="s">
        <v>1394</v>
      </c>
      <c r="AJ48" s="211" t="s">
        <v>1394</v>
      </c>
      <c r="AK48" s="211" t="s">
        <v>4148</v>
      </c>
      <c r="AL48" s="211" t="s">
        <v>1394</v>
      </c>
      <c r="AM48" s="211" t="s">
        <v>4148</v>
      </c>
      <c r="AN48" s="211" t="s">
        <v>1394</v>
      </c>
      <c r="AO48" s="187" t="s">
        <v>918</v>
      </c>
      <c r="AP48" s="192">
        <v>43122</v>
      </c>
      <c r="AQ48" s="491" t="s">
        <v>1068</v>
      </c>
      <c r="AR48" s="473"/>
      <c r="AS48" s="30"/>
      <c r="AT48" s="30"/>
      <c r="AU48" s="30"/>
      <c r="AV48" s="30"/>
      <c r="AW48" s="30" t="s">
        <v>1369</v>
      </c>
      <c r="AX48" s="30"/>
      <c r="AY48" s="30"/>
      <c r="BH48" s="2"/>
      <c r="BI48" s="2"/>
      <c r="BJ48" s="2"/>
      <c r="BK48" s="2"/>
      <c r="BL48" s="2"/>
      <c r="BM48" s="2"/>
      <c r="BN48" s="2"/>
    </row>
    <row r="49" spans="1:66" s="14" customFormat="1" ht="115.5" hidden="1" customHeight="1" x14ac:dyDescent="0.25">
      <c r="A49" s="29" t="s">
        <v>2477</v>
      </c>
      <c r="B49" s="7" t="s">
        <v>232</v>
      </c>
      <c r="C49" s="57">
        <v>42661</v>
      </c>
      <c r="D49" s="29" t="s">
        <v>1493</v>
      </c>
      <c r="E49" s="2" t="s">
        <v>1241</v>
      </c>
      <c r="F49" s="3" t="s">
        <v>244</v>
      </c>
      <c r="G49" s="3" t="s">
        <v>245</v>
      </c>
      <c r="H49" s="17" t="s">
        <v>246</v>
      </c>
      <c r="I49" s="413" t="s">
        <v>247</v>
      </c>
      <c r="J49" s="1">
        <v>2</v>
      </c>
      <c r="K49" s="194">
        <v>41640</v>
      </c>
      <c r="L49" s="194">
        <v>41820</v>
      </c>
      <c r="M49" s="79">
        <f t="shared" si="0"/>
        <v>26</v>
      </c>
      <c r="N49" s="105">
        <v>2</v>
      </c>
      <c r="O49" s="2" t="s">
        <v>61</v>
      </c>
      <c r="P49" s="2"/>
      <c r="Q49" s="2" t="s">
        <v>1405</v>
      </c>
      <c r="R49" s="163">
        <f t="shared" si="1"/>
        <v>264</v>
      </c>
      <c r="S49" s="2"/>
      <c r="T49" s="2"/>
      <c r="U49" s="2" t="s">
        <v>1383</v>
      </c>
      <c r="V49" s="2" t="s">
        <v>1405</v>
      </c>
      <c r="W49" s="2" t="s">
        <v>1394</v>
      </c>
      <c r="X49" s="5" t="s">
        <v>1394</v>
      </c>
      <c r="Y49" s="5" t="s">
        <v>1394</v>
      </c>
      <c r="Z49" s="5" t="s">
        <v>1394</v>
      </c>
      <c r="AA49" s="5" t="s">
        <v>1394</v>
      </c>
      <c r="AB49" s="5" t="s">
        <v>1394</v>
      </c>
      <c r="AC49" s="5" t="s">
        <v>1394</v>
      </c>
      <c r="AD49" s="5" t="s">
        <v>1394</v>
      </c>
      <c r="AE49" s="5" t="s">
        <v>2547</v>
      </c>
      <c r="AF49" s="5" t="s">
        <v>1394</v>
      </c>
      <c r="AG49" s="5" t="s">
        <v>2547</v>
      </c>
      <c r="AH49" s="196" t="s">
        <v>1394</v>
      </c>
      <c r="AI49" s="211" t="s">
        <v>1394</v>
      </c>
      <c r="AJ49" s="211" t="s">
        <v>1394</v>
      </c>
      <c r="AK49" s="211" t="s">
        <v>4148</v>
      </c>
      <c r="AL49" s="211" t="s">
        <v>1394</v>
      </c>
      <c r="AM49" s="211" t="s">
        <v>4148</v>
      </c>
      <c r="AN49" s="211" t="s">
        <v>1394</v>
      </c>
      <c r="AO49" s="187" t="s">
        <v>918</v>
      </c>
      <c r="AP49" s="192">
        <v>43122</v>
      </c>
      <c r="AQ49" s="491" t="s">
        <v>1068</v>
      </c>
      <c r="AR49" s="473"/>
      <c r="AS49" s="30"/>
      <c r="AT49" s="30"/>
      <c r="AU49" s="30"/>
      <c r="AV49" s="30"/>
      <c r="AW49" s="30" t="s">
        <v>1369</v>
      </c>
      <c r="AX49" s="30"/>
      <c r="AY49" s="30"/>
      <c r="BH49" s="2"/>
      <c r="BI49" s="2"/>
      <c r="BJ49" s="2"/>
      <c r="BK49" s="2"/>
      <c r="BL49" s="2"/>
      <c r="BM49" s="2"/>
      <c r="BN49" s="2"/>
    </row>
    <row r="50" spans="1:66" s="14" customFormat="1" ht="115.5" hidden="1" customHeight="1" x14ac:dyDescent="0.25">
      <c r="A50" s="29" t="s">
        <v>2478</v>
      </c>
      <c r="B50" s="7" t="s">
        <v>232</v>
      </c>
      <c r="C50" s="57">
        <v>42661</v>
      </c>
      <c r="D50" s="29" t="s">
        <v>1491</v>
      </c>
      <c r="E50" s="2" t="s">
        <v>1242</v>
      </c>
      <c r="F50" s="3" t="s">
        <v>248</v>
      </c>
      <c r="G50" s="3" t="s">
        <v>249</v>
      </c>
      <c r="H50" s="17" t="s">
        <v>250</v>
      </c>
      <c r="I50" s="413" t="s">
        <v>251</v>
      </c>
      <c r="J50" s="1">
        <v>10</v>
      </c>
      <c r="K50" s="194">
        <v>41640</v>
      </c>
      <c r="L50" s="194">
        <v>42003</v>
      </c>
      <c r="M50" s="79">
        <f t="shared" si="0"/>
        <v>52</v>
      </c>
      <c r="N50" s="105">
        <v>10</v>
      </c>
      <c r="O50" s="2" t="s">
        <v>61</v>
      </c>
      <c r="P50" s="2"/>
      <c r="Q50" s="2" t="s">
        <v>1406</v>
      </c>
      <c r="R50" s="163">
        <f t="shared" si="1"/>
        <v>236</v>
      </c>
      <c r="S50" s="2"/>
      <c r="T50" s="2"/>
      <c r="U50" s="2" t="s">
        <v>1383</v>
      </c>
      <c r="V50" s="2" t="s">
        <v>1406</v>
      </c>
      <c r="W50" s="2" t="s">
        <v>1394</v>
      </c>
      <c r="X50" s="5" t="s">
        <v>1394</v>
      </c>
      <c r="Y50" s="5" t="s">
        <v>1394</v>
      </c>
      <c r="Z50" s="5" t="s">
        <v>1394</v>
      </c>
      <c r="AA50" s="5" t="s">
        <v>1394</v>
      </c>
      <c r="AB50" s="5" t="s">
        <v>1394</v>
      </c>
      <c r="AC50" s="5" t="s">
        <v>1394</v>
      </c>
      <c r="AD50" s="5" t="s">
        <v>1394</v>
      </c>
      <c r="AE50" s="5" t="s">
        <v>2547</v>
      </c>
      <c r="AF50" s="5" t="s">
        <v>1394</v>
      </c>
      <c r="AG50" s="5" t="s">
        <v>2547</v>
      </c>
      <c r="AH50" s="196" t="s">
        <v>1394</v>
      </c>
      <c r="AI50" s="211" t="s">
        <v>1394</v>
      </c>
      <c r="AJ50" s="211" t="s">
        <v>1394</v>
      </c>
      <c r="AK50" s="211" t="s">
        <v>4148</v>
      </c>
      <c r="AL50" s="211" t="s">
        <v>1394</v>
      </c>
      <c r="AM50" s="211" t="s">
        <v>4148</v>
      </c>
      <c r="AN50" s="211" t="s">
        <v>1394</v>
      </c>
      <c r="AO50" s="187" t="s">
        <v>918</v>
      </c>
      <c r="AP50" s="192">
        <v>43122</v>
      </c>
      <c r="AQ50" s="491" t="s">
        <v>1068</v>
      </c>
      <c r="AR50" s="473"/>
      <c r="AS50" s="30"/>
      <c r="AT50" s="30"/>
      <c r="AU50" s="30"/>
      <c r="AV50" s="30"/>
      <c r="AW50" s="30" t="s">
        <v>1369</v>
      </c>
      <c r="AX50" s="30"/>
      <c r="AY50" s="30"/>
      <c r="BH50" s="2"/>
      <c r="BI50" s="2"/>
      <c r="BJ50" s="2"/>
      <c r="BK50" s="2"/>
      <c r="BL50" s="2"/>
      <c r="BM50" s="2"/>
      <c r="BN50" s="2"/>
    </row>
    <row r="51" spans="1:66" s="14" customFormat="1" ht="115.5" hidden="1" customHeight="1" x14ac:dyDescent="0.25">
      <c r="A51" s="29" t="s">
        <v>2479</v>
      </c>
      <c r="B51" s="7" t="s">
        <v>232</v>
      </c>
      <c r="C51" s="57">
        <v>42661</v>
      </c>
      <c r="D51" s="29" t="s">
        <v>1580</v>
      </c>
      <c r="E51" s="2" t="s">
        <v>1243</v>
      </c>
      <c r="F51" s="3" t="s">
        <v>19</v>
      </c>
      <c r="G51" s="3" t="s">
        <v>59</v>
      </c>
      <c r="H51" s="17" t="s">
        <v>60</v>
      </c>
      <c r="I51" s="413" t="s">
        <v>22</v>
      </c>
      <c r="J51" s="1">
        <v>3</v>
      </c>
      <c r="K51" s="194">
        <v>42795</v>
      </c>
      <c r="L51" s="194">
        <v>43100</v>
      </c>
      <c r="M51" s="79">
        <f t="shared" si="0"/>
        <v>44</v>
      </c>
      <c r="N51" s="105">
        <v>3</v>
      </c>
      <c r="O51" s="2" t="s">
        <v>61</v>
      </c>
      <c r="P51" s="2"/>
      <c r="Q51" s="2" t="s">
        <v>1407</v>
      </c>
      <c r="R51" s="163">
        <f t="shared" si="1"/>
        <v>229</v>
      </c>
      <c r="S51" s="2"/>
      <c r="T51" s="2"/>
      <c r="U51" s="2" t="s">
        <v>1383</v>
      </c>
      <c r="V51" s="2" t="s">
        <v>1407</v>
      </c>
      <c r="W51" s="2" t="s">
        <v>1394</v>
      </c>
      <c r="X51" s="5" t="s">
        <v>1394</v>
      </c>
      <c r="Y51" s="5" t="s">
        <v>1394</v>
      </c>
      <c r="Z51" s="5" t="s">
        <v>1394</v>
      </c>
      <c r="AA51" s="5" t="s">
        <v>1394</v>
      </c>
      <c r="AB51" s="5" t="s">
        <v>1394</v>
      </c>
      <c r="AC51" s="5" t="s">
        <v>1394</v>
      </c>
      <c r="AD51" s="5" t="s">
        <v>1394</v>
      </c>
      <c r="AE51" s="5" t="s">
        <v>2547</v>
      </c>
      <c r="AF51" s="5" t="s">
        <v>1394</v>
      </c>
      <c r="AG51" s="5" t="s">
        <v>2547</v>
      </c>
      <c r="AH51" s="196" t="s">
        <v>1394</v>
      </c>
      <c r="AI51" s="211" t="s">
        <v>1394</v>
      </c>
      <c r="AJ51" s="211" t="s">
        <v>1394</v>
      </c>
      <c r="AK51" s="211" t="s">
        <v>4148</v>
      </c>
      <c r="AL51" s="211" t="s">
        <v>1394</v>
      </c>
      <c r="AM51" s="211" t="s">
        <v>4148</v>
      </c>
      <c r="AN51" s="211" t="s">
        <v>1394</v>
      </c>
      <c r="AO51" s="187" t="s">
        <v>918</v>
      </c>
      <c r="AP51" s="192">
        <v>43122</v>
      </c>
      <c r="AQ51" s="491" t="s">
        <v>1068</v>
      </c>
      <c r="AR51" s="473"/>
      <c r="AS51" s="30"/>
      <c r="AT51" s="30"/>
      <c r="AU51" s="30"/>
      <c r="AV51" s="30"/>
      <c r="AW51" s="30" t="s">
        <v>1369</v>
      </c>
      <c r="AX51" s="30"/>
      <c r="AY51" s="30"/>
      <c r="BH51" s="2"/>
      <c r="BI51" s="2"/>
      <c r="BJ51" s="2"/>
      <c r="BK51" s="2"/>
      <c r="BL51" s="2"/>
      <c r="BM51" s="2"/>
      <c r="BN51" s="2"/>
    </row>
    <row r="52" spans="1:66" s="14" customFormat="1" ht="115.5" hidden="1" customHeight="1" x14ac:dyDescent="0.25">
      <c r="A52" s="29" t="s">
        <v>2480</v>
      </c>
      <c r="B52" s="7" t="s">
        <v>232</v>
      </c>
      <c r="C52" s="57">
        <v>42661</v>
      </c>
      <c r="D52" s="29" t="s">
        <v>1492</v>
      </c>
      <c r="E52" s="2" t="s">
        <v>1244</v>
      </c>
      <c r="F52" s="3" t="s">
        <v>284</v>
      </c>
      <c r="G52" s="3" t="s">
        <v>285</v>
      </c>
      <c r="H52" s="17" t="s">
        <v>286</v>
      </c>
      <c r="I52" s="413" t="s">
        <v>287</v>
      </c>
      <c r="J52" s="1">
        <v>1</v>
      </c>
      <c r="K52" s="194">
        <v>41640</v>
      </c>
      <c r="L52" s="194">
        <v>41759</v>
      </c>
      <c r="M52" s="79">
        <f t="shared" si="0"/>
        <v>17</v>
      </c>
      <c r="N52" s="105">
        <v>1</v>
      </c>
      <c r="O52" s="2" t="s">
        <v>61</v>
      </c>
      <c r="P52" s="2"/>
      <c r="Q52" s="2" t="s">
        <v>1408</v>
      </c>
      <c r="R52" s="163">
        <f t="shared" si="1"/>
        <v>263</v>
      </c>
      <c r="S52" s="2"/>
      <c r="T52" s="2"/>
      <c r="U52" s="2" t="s">
        <v>1383</v>
      </c>
      <c r="V52" s="2" t="s">
        <v>1408</v>
      </c>
      <c r="W52" s="2" t="s">
        <v>1394</v>
      </c>
      <c r="X52" s="5" t="s">
        <v>1394</v>
      </c>
      <c r="Y52" s="5" t="s">
        <v>1394</v>
      </c>
      <c r="Z52" s="5" t="s">
        <v>1394</v>
      </c>
      <c r="AA52" s="5" t="s">
        <v>1394</v>
      </c>
      <c r="AB52" s="5" t="s">
        <v>1394</v>
      </c>
      <c r="AC52" s="5" t="s">
        <v>1394</v>
      </c>
      <c r="AD52" s="5" t="s">
        <v>1394</v>
      </c>
      <c r="AE52" s="5" t="s">
        <v>2547</v>
      </c>
      <c r="AF52" s="5" t="s">
        <v>1394</v>
      </c>
      <c r="AG52" s="5" t="s">
        <v>2547</v>
      </c>
      <c r="AH52" s="196" t="s">
        <v>1394</v>
      </c>
      <c r="AI52" s="211" t="s">
        <v>1394</v>
      </c>
      <c r="AJ52" s="211" t="s">
        <v>1394</v>
      </c>
      <c r="AK52" s="211" t="s">
        <v>4148</v>
      </c>
      <c r="AL52" s="211" t="s">
        <v>1394</v>
      </c>
      <c r="AM52" s="211" t="s">
        <v>4148</v>
      </c>
      <c r="AN52" s="211" t="s">
        <v>1394</v>
      </c>
      <c r="AO52" s="187" t="s">
        <v>918</v>
      </c>
      <c r="AP52" s="192">
        <v>43122</v>
      </c>
      <c r="AQ52" s="491" t="s">
        <v>1068</v>
      </c>
      <c r="AR52" s="473"/>
      <c r="AS52" s="30"/>
      <c r="AT52" s="30"/>
      <c r="AU52" s="30"/>
      <c r="AV52" s="30"/>
      <c r="AW52" s="30" t="s">
        <v>1369</v>
      </c>
      <c r="AX52" s="30"/>
      <c r="AY52" s="30"/>
      <c r="BH52" s="2"/>
      <c r="BI52" s="2"/>
      <c r="BJ52" s="2"/>
      <c r="BK52" s="2"/>
      <c r="BL52" s="2"/>
      <c r="BM52" s="2"/>
      <c r="BN52" s="2"/>
    </row>
    <row r="53" spans="1:66" s="14" customFormat="1" ht="115.5" hidden="1" customHeight="1" x14ac:dyDescent="0.25">
      <c r="A53" s="29" t="s">
        <v>2481</v>
      </c>
      <c r="B53" s="7" t="s">
        <v>256</v>
      </c>
      <c r="C53" s="57">
        <v>42661</v>
      </c>
      <c r="D53" s="29" t="s">
        <v>1574</v>
      </c>
      <c r="E53" s="2" t="s">
        <v>1235</v>
      </c>
      <c r="F53" s="3" t="s">
        <v>252</v>
      </c>
      <c r="G53" s="3" t="s">
        <v>253</v>
      </c>
      <c r="H53" s="17" t="s">
        <v>254</v>
      </c>
      <c r="I53" s="413" t="s">
        <v>255</v>
      </c>
      <c r="J53" s="1">
        <v>1</v>
      </c>
      <c r="K53" s="194">
        <v>42917</v>
      </c>
      <c r="L53" s="194">
        <v>43100</v>
      </c>
      <c r="M53" s="79">
        <f t="shared" si="0"/>
        <v>27</v>
      </c>
      <c r="N53" s="105">
        <v>1</v>
      </c>
      <c r="O53" s="2" t="s">
        <v>149</v>
      </c>
      <c r="P53" s="2"/>
      <c r="Q53" s="2" t="s">
        <v>1357</v>
      </c>
      <c r="R53" s="163">
        <f t="shared" si="1"/>
        <v>243</v>
      </c>
      <c r="S53" s="2"/>
      <c r="T53" s="2"/>
      <c r="U53" s="2" t="s">
        <v>1383</v>
      </c>
      <c r="V53" s="2" t="s">
        <v>1357</v>
      </c>
      <c r="W53" s="5" t="s">
        <v>1394</v>
      </c>
      <c r="X53" s="5" t="s">
        <v>1394</v>
      </c>
      <c r="Y53" s="5" t="s">
        <v>1394</v>
      </c>
      <c r="Z53" s="5" t="s">
        <v>1394</v>
      </c>
      <c r="AA53" s="5" t="s">
        <v>1394</v>
      </c>
      <c r="AB53" s="5" t="s">
        <v>1394</v>
      </c>
      <c r="AC53" s="5" t="s">
        <v>1394</v>
      </c>
      <c r="AD53" s="5" t="s">
        <v>1394</v>
      </c>
      <c r="AE53" s="5" t="s">
        <v>2547</v>
      </c>
      <c r="AF53" s="5" t="s">
        <v>1394</v>
      </c>
      <c r="AG53" s="5" t="s">
        <v>2547</v>
      </c>
      <c r="AH53" s="196" t="s">
        <v>1394</v>
      </c>
      <c r="AI53" s="211" t="s">
        <v>1394</v>
      </c>
      <c r="AJ53" s="211" t="s">
        <v>1394</v>
      </c>
      <c r="AK53" s="211" t="s">
        <v>4148</v>
      </c>
      <c r="AL53" s="211" t="s">
        <v>1394</v>
      </c>
      <c r="AM53" s="211" t="s">
        <v>4148</v>
      </c>
      <c r="AN53" s="211" t="s">
        <v>1394</v>
      </c>
      <c r="AO53" s="187" t="s">
        <v>918</v>
      </c>
      <c r="AP53" s="192">
        <v>43122</v>
      </c>
      <c r="AQ53" s="491" t="s">
        <v>1068</v>
      </c>
      <c r="AR53" s="473"/>
      <c r="AS53" s="30"/>
      <c r="AT53" s="30"/>
      <c r="AU53" s="30"/>
      <c r="AV53" s="30"/>
      <c r="AW53" s="30" t="s">
        <v>1369</v>
      </c>
      <c r="AX53" s="30"/>
      <c r="AY53" s="30"/>
      <c r="BH53" s="2"/>
      <c r="BI53" s="2"/>
      <c r="BJ53" s="2"/>
      <c r="BK53" s="2"/>
      <c r="BL53" s="2"/>
      <c r="BM53" s="2"/>
      <c r="BN53" s="2"/>
    </row>
    <row r="54" spans="1:66" s="14" customFormat="1" ht="115.5" hidden="1" customHeight="1" x14ac:dyDescent="0.25">
      <c r="A54" s="29" t="s">
        <v>2482</v>
      </c>
      <c r="B54" s="7" t="s">
        <v>256</v>
      </c>
      <c r="C54" s="57">
        <v>42661</v>
      </c>
      <c r="D54" s="29" t="s">
        <v>1487</v>
      </c>
      <c r="E54" s="2" t="s">
        <v>1236</v>
      </c>
      <c r="F54" s="3" t="s">
        <v>252</v>
      </c>
      <c r="G54" s="3" t="s">
        <v>253</v>
      </c>
      <c r="H54" s="17" t="s">
        <v>257</v>
      </c>
      <c r="I54" s="413" t="s">
        <v>255</v>
      </c>
      <c r="J54" s="1">
        <v>1</v>
      </c>
      <c r="K54" s="194">
        <v>42917</v>
      </c>
      <c r="L54" s="194">
        <v>43100</v>
      </c>
      <c r="M54" s="79">
        <f t="shared" si="0"/>
        <v>27</v>
      </c>
      <c r="N54" s="105">
        <v>1</v>
      </c>
      <c r="O54" s="2" t="s">
        <v>149</v>
      </c>
      <c r="P54" s="2"/>
      <c r="Q54" s="2" t="s">
        <v>1357</v>
      </c>
      <c r="R54" s="163">
        <f t="shared" si="1"/>
        <v>243</v>
      </c>
      <c r="S54" s="2"/>
      <c r="T54" s="2"/>
      <c r="U54" s="2" t="s">
        <v>1383</v>
      </c>
      <c r="V54" s="2" t="s">
        <v>1357</v>
      </c>
      <c r="W54" s="5" t="s">
        <v>1394</v>
      </c>
      <c r="X54" s="5" t="s">
        <v>1394</v>
      </c>
      <c r="Y54" s="5" t="s">
        <v>1394</v>
      </c>
      <c r="Z54" s="5" t="s">
        <v>1394</v>
      </c>
      <c r="AA54" s="5" t="s">
        <v>1394</v>
      </c>
      <c r="AB54" s="5" t="s">
        <v>1394</v>
      </c>
      <c r="AC54" s="5" t="s">
        <v>1394</v>
      </c>
      <c r="AD54" s="5" t="s">
        <v>1394</v>
      </c>
      <c r="AE54" s="5" t="s">
        <v>2547</v>
      </c>
      <c r="AF54" s="5" t="s">
        <v>1394</v>
      </c>
      <c r="AG54" s="5" t="s">
        <v>2547</v>
      </c>
      <c r="AH54" s="196" t="s">
        <v>1394</v>
      </c>
      <c r="AI54" s="211" t="s">
        <v>1394</v>
      </c>
      <c r="AJ54" s="211" t="s">
        <v>1394</v>
      </c>
      <c r="AK54" s="211" t="s">
        <v>4148</v>
      </c>
      <c r="AL54" s="211" t="s">
        <v>1394</v>
      </c>
      <c r="AM54" s="211" t="s">
        <v>4148</v>
      </c>
      <c r="AN54" s="211" t="s">
        <v>1394</v>
      </c>
      <c r="AO54" s="187" t="s">
        <v>918</v>
      </c>
      <c r="AP54" s="192">
        <v>43122</v>
      </c>
      <c r="AQ54" s="491" t="s">
        <v>1068</v>
      </c>
      <c r="AR54" s="473"/>
      <c r="AS54" s="30"/>
      <c r="AT54" s="30"/>
      <c r="AU54" s="30"/>
      <c r="AV54" s="30"/>
      <c r="AW54" s="30" t="s">
        <v>1369</v>
      </c>
      <c r="AX54" s="30"/>
      <c r="AY54" s="30"/>
      <c r="BH54" s="2"/>
      <c r="BI54" s="2"/>
      <c r="BJ54" s="2"/>
      <c r="BK54" s="2"/>
      <c r="BL54" s="2"/>
      <c r="BM54" s="2"/>
      <c r="BN54" s="2"/>
    </row>
    <row r="55" spans="1:66" s="14" customFormat="1" ht="115.5" hidden="1" customHeight="1" x14ac:dyDescent="0.25">
      <c r="A55" s="29" t="s">
        <v>2483</v>
      </c>
      <c r="B55" s="7" t="s">
        <v>261</v>
      </c>
      <c r="C55" s="57">
        <v>42661</v>
      </c>
      <c r="D55" s="29" t="s">
        <v>1502</v>
      </c>
      <c r="E55" s="2" t="s">
        <v>1212</v>
      </c>
      <c r="F55" s="3" t="s">
        <v>258</v>
      </c>
      <c r="G55" s="3" t="s">
        <v>259</v>
      </c>
      <c r="H55" s="17" t="s">
        <v>259</v>
      </c>
      <c r="I55" s="413" t="s">
        <v>260</v>
      </c>
      <c r="J55" s="1">
        <v>1</v>
      </c>
      <c r="K55" s="194">
        <v>42795</v>
      </c>
      <c r="L55" s="194">
        <v>43190</v>
      </c>
      <c r="M55" s="79">
        <f t="shared" si="0"/>
        <v>5</v>
      </c>
      <c r="N55" s="105">
        <v>1</v>
      </c>
      <c r="O55" s="2" t="s">
        <v>262</v>
      </c>
      <c r="P55" s="2"/>
      <c r="Q55" s="4" t="s">
        <v>1396</v>
      </c>
      <c r="R55" s="163">
        <f t="shared" si="1"/>
        <v>327</v>
      </c>
      <c r="S55" s="2"/>
      <c r="T55" s="2"/>
      <c r="U55" s="2" t="s">
        <v>1383</v>
      </c>
      <c r="V55" s="2" t="s">
        <v>1386</v>
      </c>
      <c r="W55" s="3" t="s">
        <v>263</v>
      </c>
      <c r="X55" s="5" t="s">
        <v>1397</v>
      </c>
      <c r="Y55" s="5" t="s">
        <v>1397</v>
      </c>
      <c r="Z55" s="5" t="s">
        <v>1397</v>
      </c>
      <c r="AA55" s="5" t="s">
        <v>1397</v>
      </c>
      <c r="AB55" s="5" t="s">
        <v>1397</v>
      </c>
      <c r="AC55" s="5" t="s">
        <v>1397</v>
      </c>
      <c r="AD55" s="5" t="s">
        <v>1397</v>
      </c>
      <c r="AE55" s="5" t="s">
        <v>2543</v>
      </c>
      <c r="AF55" s="5" t="s">
        <v>1397</v>
      </c>
      <c r="AG55" s="5" t="s">
        <v>2543</v>
      </c>
      <c r="AH55" s="196" t="s">
        <v>1397</v>
      </c>
      <c r="AI55" s="196" t="s">
        <v>1397</v>
      </c>
      <c r="AJ55" s="196" t="s">
        <v>1397</v>
      </c>
      <c r="AK55" s="196" t="s">
        <v>4148</v>
      </c>
      <c r="AL55" s="196" t="s">
        <v>1397</v>
      </c>
      <c r="AM55" s="196" t="s">
        <v>4148</v>
      </c>
      <c r="AN55" s="196" t="s">
        <v>1397</v>
      </c>
      <c r="AO55" s="187" t="s">
        <v>918</v>
      </c>
      <c r="AP55" s="192">
        <v>43307</v>
      </c>
      <c r="AQ55" s="491" t="s">
        <v>1068</v>
      </c>
      <c r="AR55" s="473"/>
      <c r="AS55" s="30"/>
      <c r="AT55" s="30"/>
      <c r="AU55" s="30"/>
      <c r="AV55" s="30"/>
      <c r="AW55" s="30" t="s">
        <v>1369</v>
      </c>
      <c r="AX55" s="30"/>
      <c r="AY55" s="30"/>
      <c r="BH55" s="2"/>
      <c r="BI55" s="2"/>
      <c r="BJ55" s="2"/>
      <c r="BK55" s="2"/>
      <c r="BL55" s="2"/>
      <c r="BM55" s="2"/>
      <c r="BN55" s="2"/>
    </row>
    <row r="56" spans="1:66" s="14" customFormat="1" ht="115.5" hidden="1" customHeight="1" x14ac:dyDescent="0.25">
      <c r="A56" s="29" t="s">
        <v>2484</v>
      </c>
      <c r="B56" s="7" t="s">
        <v>283</v>
      </c>
      <c r="C56" s="57">
        <v>42661</v>
      </c>
      <c r="D56" s="29" t="s">
        <v>1486</v>
      </c>
      <c r="E56" s="2" t="s">
        <v>1213</v>
      </c>
      <c r="F56" s="3" t="s">
        <v>81</v>
      </c>
      <c r="G56" s="3" t="s">
        <v>82</v>
      </c>
      <c r="H56" s="17" t="s">
        <v>83</v>
      </c>
      <c r="I56" s="413" t="s">
        <v>77</v>
      </c>
      <c r="J56" s="1">
        <v>1</v>
      </c>
      <c r="K56" s="194">
        <v>42795</v>
      </c>
      <c r="L56" s="194">
        <v>43100</v>
      </c>
      <c r="M56" s="79">
        <f t="shared" si="0"/>
        <v>44</v>
      </c>
      <c r="N56" s="105">
        <v>1</v>
      </c>
      <c r="O56" s="2" t="s">
        <v>1616</v>
      </c>
      <c r="P56" s="2" t="s">
        <v>78</v>
      </c>
      <c r="Q56" s="2" t="s">
        <v>1779</v>
      </c>
      <c r="R56" s="163">
        <f t="shared" si="1"/>
        <v>231</v>
      </c>
      <c r="S56" s="2"/>
      <c r="T56" s="2"/>
      <c r="U56" s="2" t="s">
        <v>1383</v>
      </c>
      <c r="V56" s="2" t="s">
        <v>1384</v>
      </c>
      <c r="W56" s="5" t="s">
        <v>1394</v>
      </c>
      <c r="X56" s="5" t="s">
        <v>1394</v>
      </c>
      <c r="Y56" s="5" t="s">
        <v>1394</v>
      </c>
      <c r="Z56" s="5" t="s">
        <v>1394</v>
      </c>
      <c r="AA56" s="5" t="s">
        <v>1394</v>
      </c>
      <c r="AB56" s="5" t="s">
        <v>1394</v>
      </c>
      <c r="AC56" s="5" t="s">
        <v>1394</v>
      </c>
      <c r="AD56" s="5" t="s">
        <v>1394</v>
      </c>
      <c r="AE56" s="5" t="s">
        <v>2547</v>
      </c>
      <c r="AF56" s="5" t="s">
        <v>1394</v>
      </c>
      <c r="AG56" s="5" t="s">
        <v>2547</v>
      </c>
      <c r="AH56" s="196" t="s">
        <v>1394</v>
      </c>
      <c r="AI56" s="211" t="s">
        <v>1394</v>
      </c>
      <c r="AJ56" s="211" t="s">
        <v>1394</v>
      </c>
      <c r="AK56" s="211" t="s">
        <v>4148</v>
      </c>
      <c r="AL56" s="211" t="s">
        <v>1394</v>
      </c>
      <c r="AM56" s="211" t="s">
        <v>4148</v>
      </c>
      <c r="AN56" s="211" t="s">
        <v>1394</v>
      </c>
      <c r="AO56" s="187" t="s">
        <v>918</v>
      </c>
      <c r="AP56" s="192">
        <v>43122</v>
      </c>
      <c r="AQ56" s="491" t="s">
        <v>1068</v>
      </c>
      <c r="AR56" s="473"/>
      <c r="AS56" s="30"/>
      <c r="AT56" s="30"/>
      <c r="AU56" s="30"/>
      <c r="AV56" s="30"/>
      <c r="AW56" s="30" t="s">
        <v>1369</v>
      </c>
      <c r="AX56" s="30"/>
      <c r="AY56" s="30"/>
      <c r="BH56" s="2"/>
      <c r="BI56" s="2"/>
      <c r="BJ56" s="2"/>
      <c r="BK56" s="2"/>
      <c r="BL56" s="2"/>
      <c r="BM56" s="2"/>
      <c r="BN56" s="2"/>
    </row>
    <row r="57" spans="1:66" s="14" customFormat="1" ht="115.5" hidden="1" customHeight="1" x14ac:dyDescent="0.25">
      <c r="A57" s="29" t="s">
        <v>2485</v>
      </c>
      <c r="B57" s="7" t="s">
        <v>283</v>
      </c>
      <c r="C57" s="57">
        <v>42661</v>
      </c>
      <c r="D57" s="29" t="s">
        <v>1574</v>
      </c>
      <c r="E57" s="2" t="s">
        <v>1214</v>
      </c>
      <c r="F57" s="3" t="s">
        <v>81</v>
      </c>
      <c r="G57" s="3" t="s">
        <v>82</v>
      </c>
      <c r="H57" s="17" t="s">
        <v>83</v>
      </c>
      <c r="I57" s="413" t="s">
        <v>77</v>
      </c>
      <c r="J57" s="1">
        <v>1</v>
      </c>
      <c r="K57" s="194">
        <v>42795</v>
      </c>
      <c r="L57" s="194">
        <v>43100</v>
      </c>
      <c r="M57" s="79">
        <f t="shared" si="0"/>
        <v>44</v>
      </c>
      <c r="N57" s="105">
        <v>1</v>
      </c>
      <c r="O57" s="2" t="s">
        <v>1616</v>
      </c>
      <c r="P57" s="2" t="s">
        <v>78</v>
      </c>
      <c r="Q57" s="2" t="s">
        <v>1779</v>
      </c>
      <c r="R57" s="163">
        <f t="shared" si="1"/>
        <v>231</v>
      </c>
      <c r="S57" s="2"/>
      <c r="T57" s="2"/>
      <c r="U57" s="2" t="s">
        <v>1383</v>
      </c>
      <c r="V57" s="2" t="s">
        <v>1384</v>
      </c>
      <c r="W57" s="5" t="s">
        <v>1394</v>
      </c>
      <c r="X57" s="5" t="s">
        <v>1394</v>
      </c>
      <c r="Y57" s="5" t="s">
        <v>1394</v>
      </c>
      <c r="Z57" s="5" t="s">
        <v>1394</v>
      </c>
      <c r="AA57" s="5" t="s">
        <v>1394</v>
      </c>
      <c r="AB57" s="5" t="s">
        <v>1394</v>
      </c>
      <c r="AC57" s="5" t="s">
        <v>1394</v>
      </c>
      <c r="AD57" s="5" t="s">
        <v>1394</v>
      </c>
      <c r="AE57" s="5" t="s">
        <v>2547</v>
      </c>
      <c r="AF57" s="5" t="s">
        <v>1394</v>
      </c>
      <c r="AG57" s="5" t="s">
        <v>2547</v>
      </c>
      <c r="AH57" s="196" t="s">
        <v>1394</v>
      </c>
      <c r="AI57" s="211" t="s">
        <v>1394</v>
      </c>
      <c r="AJ57" s="211" t="s">
        <v>1394</v>
      </c>
      <c r="AK57" s="211" t="s">
        <v>4148</v>
      </c>
      <c r="AL57" s="211" t="s">
        <v>1394</v>
      </c>
      <c r="AM57" s="211" t="s">
        <v>4148</v>
      </c>
      <c r="AN57" s="211" t="s">
        <v>1394</v>
      </c>
      <c r="AO57" s="187" t="s">
        <v>918</v>
      </c>
      <c r="AP57" s="192">
        <v>43122</v>
      </c>
      <c r="AQ57" s="491" t="s">
        <v>1068</v>
      </c>
      <c r="AR57" s="473"/>
      <c r="AS57" s="30"/>
      <c r="AT57" s="30"/>
      <c r="AU57" s="30"/>
      <c r="AV57" s="30"/>
      <c r="AW57" s="30" t="s">
        <v>1369</v>
      </c>
      <c r="AX57" s="30"/>
      <c r="AY57" s="30"/>
      <c r="BH57" s="2"/>
      <c r="BI57" s="2"/>
      <c r="BJ57" s="2"/>
      <c r="BK57" s="2"/>
      <c r="BL57" s="2"/>
      <c r="BM57" s="2"/>
      <c r="BN57" s="2"/>
    </row>
    <row r="58" spans="1:66" s="14" customFormat="1" ht="115.5" hidden="1" customHeight="1" x14ac:dyDescent="0.25">
      <c r="A58" s="29" t="s">
        <v>2486</v>
      </c>
      <c r="B58" s="7" t="s">
        <v>283</v>
      </c>
      <c r="C58" s="57">
        <v>42661</v>
      </c>
      <c r="D58" s="29" t="s">
        <v>1503</v>
      </c>
      <c r="E58" s="2" t="s">
        <v>1215</v>
      </c>
      <c r="F58" s="3" t="s">
        <v>81</v>
      </c>
      <c r="G58" s="3" t="s">
        <v>82</v>
      </c>
      <c r="H58" s="17" t="s">
        <v>83</v>
      </c>
      <c r="I58" s="413" t="s">
        <v>77</v>
      </c>
      <c r="J58" s="1">
        <v>1</v>
      </c>
      <c r="K58" s="194">
        <v>42795</v>
      </c>
      <c r="L58" s="194">
        <v>43100</v>
      </c>
      <c r="M58" s="79">
        <f t="shared" si="0"/>
        <v>44</v>
      </c>
      <c r="N58" s="105">
        <v>1</v>
      </c>
      <c r="O58" s="2" t="s">
        <v>1616</v>
      </c>
      <c r="P58" s="2" t="s">
        <v>78</v>
      </c>
      <c r="Q58" s="2" t="s">
        <v>1779</v>
      </c>
      <c r="R58" s="163">
        <f t="shared" si="1"/>
        <v>231</v>
      </c>
      <c r="S58" s="2"/>
      <c r="T58" s="2"/>
      <c r="U58" s="2" t="s">
        <v>1383</v>
      </c>
      <c r="V58" s="2" t="s">
        <v>1384</v>
      </c>
      <c r="W58" s="5" t="s">
        <v>1394</v>
      </c>
      <c r="X58" s="5" t="s">
        <v>1394</v>
      </c>
      <c r="Y58" s="5" t="s">
        <v>1394</v>
      </c>
      <c r="Z58" s="5" t="s">
        <v>1394</v>
      </c>
      <c r="AA58" s="5" t="s">
        <v>1394</v>
      </c>
      <c r="AB58" s="5" t="s">
        <v>1394</v>
      </c>
      <c r="AC58" s="5" t="s">
        <v>1394</v>
      </c>
      <c r="AD58" s="5" t="s">
        <v>1394</v>
      </c>
      <c r="AE58" s="5" t="s">
        <v>2547</v>
      </c>
      <c r="AF58" s="5" t="s">
        <v>1394</v>
      </c>
      <c r="AG58" s="5" t="s">
        <v>2547</v>
      </c>
      <c r="AH58" s="196" t="s">
        <v>1394</v>
      </c>
      <c r="AI58" s="211" t="s">
        <v>1394</v>
      </c>
      <c r="AJ58" s="211" t="s">
        <v>1394</v>
      </c>
      <c r="AK58" s="211" t="s">
        <v>4148</v>
      </c>
      <c r="AL58" s="211" t="s">
        <v>1394</v>
      </c>
      <c r="AM58" s="211" t="s">
        <v>4148</v>
      </c>
      <c r="AN58" s="211" t="s">
        <v>1394</v>
      </c>
      <c r="AO58" s="187" t="s">
        <v>918</v>
      </c>
      <c r="AP58" s="192">
        <v>43122</v>
      </c>
      <c r="AQ58" s="491" t="s">
        <v>1068</v>
      </c>
      <c r="AR58" s="473"/>
      <c r="AS58" s="30"/>
      <c r="AT58" s="30"/>
      <c r="AU58" s="30"/>
      <c r="AV58" s="30"/>
      <c r="AW58" s="30" t="s">
        <v>1369</v>
      </c>
      <c r="AX58" s="30"/>
      <c r="AY58" s="30"/>
      <c r="BH58" s="2"/>
      <c r="BI58" s="2"/>
      <c r="BJ58" s="2"/>
      <c r="BK58" s="2"/>
      <c r="BL58" s="2"/>
      <c r="BM58" s="2"/>
      <c r="BN58" s="2"/>
    </row>
    <row r="59" spans="1:66" s="14" customFormat="1" ht="115.5" hidden="1" customHeight="1" x14ac:dyDescent="0.25">
      <c r="A59" s="29" t="s">
        <v>2487</v>
      </c>
      <c r="B59" s="7" t="s">
        <v>283</v>
      </c>
      <c r="C59" s="57">
        <v>42661</v>
      </c>
      <c r="D59" s="29" t="s">
        <v>1491</v>
      </c>
      <c r="E59" s="2" t="s">
        <v>1216</v>
      </c>
      <c r="F59" s="3" t="s">
        <v>81</v>
      </c>
      <c r="G59" s="3" t="s">
        <v>82</v>
      </c>
      <c r="H59" s="17" t="s">
        <v>83</v>
      </c>
      <c r="I59" s="413" t="s">
        <v>77</v>
      </c>
      <c r="J59" s="1">
        <v>1</v>
      </c>
      <c r="K59" s="194">
        <v>42795</v>
      </c>
      <c r="L59" s="194">
        <v>43100</v>
      </c>
      <c r="M59" s="79">
        <f t="shared" si="0"/>
        <v>44</v>
      </c>
      <c r="N59" s="105">
        <v>1</v>
      </c>
      <c r="O59" s="2" t="s">
        <v>1616</v>
      </c>
      <c r="P59" s="2" t="s">
        <v>78</v>
      </c>
      <c r="Q59" s="2" t="s">
        <v>1779</v>
      </c>
      <c r="R59" s="163">
        <f t="shared" si="1"/>
        <v>231</v>
      </c>
      <c r="S59" s="2"/>
      <c r="T59" s="2"/>
      <c r="U59" s="2" t="s">
        <v>1383</v>
      </c>
      <c r="V59" s="2" t="s">
        <v>1384</v>
      </c>
      <c r="W59" s="5" t="s">
        <v>1394</v>
      </c>
      <c r="X59" s="5" t="s">
        <v>1394</v>
      </c>
      <c r="Y59" s="5" t="s">
        <v>1394</v>
      </c>
      <c r="Z59" s="5" t="s">
        <v>1394</v>
      </c>
      <c r="AA59" s="5" t="s">
        <v>1394</v>
      </c>
      <c r="AB59" s="5" t="s">
        <v>1394</v>
      </c>
      <c r="AC59" s="5" t="s">
        <v>1394</v>
      </c>
      <c r="AD59" s="5" t="s">
        <v>1394</v>
      </c>
      <c r="AE59" s="5" t="s">
        <v>2547</v>
      </c>
      <c r="AF59" s="5" t="s">
        <v>1394</v>
      </c>
      <c r="AG59" s="5" t="s">
        <v>2547</v>
      </c>
      <c r="AH59" s="196" t="s">
        <v>1394</v>
      </c>
      <c r="AI59" s="211" t="s">
        <v>1394</v>
      </c>
      <c r="AJ59" s="211" t="s">
        <v>1394</v>
      </c>
      <c r="AK59" s="211" t="s">
        <v>4148</v>
      </c>
      <c r="AL59" s="211" t="s">
        <v>1394</v>
      </c>
      <c r="AM59" s="211" t="s">
        <v>4148</v>
      </c>
      <c r="AN59" s="211" t="s">
        <v>1394</v>
      </c>
      <c r="AO59" s="187" t="s">
        <v>918</v>
      </c>
      <c r="AP59" s="192">
        <v>43122</v>
      </c>
      <c r="AQ59" s="491" t="s">
        <v>1068</v>
      </c>
      <c r="AR59" s="473"/>
      <c r="AS59" s="30"/>
      <c r="AT59" s="30"/>
      <c r="AU59" s="30"/>
      <c r="AV59" s="30"/>
      <c r="AW59" s="30" t="s">
        <v>1369</v>
      </c>
      <c r="AX59" s="30"/>
      <c r="AY59" s="30"/>
      <c r="BH59" s="2"/>
      <c r="BI59" s="2"/>
      <c r="BJ59" s="2"/>
      <c r="BK59" s="2"/>
      <c r="BL59" s="2"/>
      <c r="BM59" s="2"/>
      <c r="BN59" s="2"/>
    </row>
    <row r="60" spans="1:66" s="14" customFormat="1" ht="115.5" hidden="1" customHeight="1" x14ac:dyDescent="0.25">
      <c r="A60" s="29" t="s">
        <v>2488</v>
      </c>
      <c r="B60" s="7" t="s">
        <v>283</v>
      </c>
      <c r="C60" s="57">
        <v>42661</v>
      </c>
      <c r="D60" s="29" t="s">
        <v>1580</v>
      </c>
      <c r="E60" s="2" t="s">
        <v>1217</v>
      </c>
      <c r="F60" s="3" t="s">
        <v>81</v>
      </c>
      <c r="G60" s="3" t="s">
        <v>82</v>
      </c>
      <c r="H60" s="17" t="s">
        <v>83</v>
      </c>
      <c r="I60" s="413" t="s">
        <v>77</v>
      </c>
      <c r="J60" s="1">
        <v>1</v>
      </c>
      <c r="K60" s="194">
        <v>42795</v>
      </c>
      <c r="L60" s="194">
        <v>43100</v>
      </c>
      <c r="M60" s="79">
        <f t="shared" si="0"/>
        <v>44</v>
      </c>
      <c r="N60" s="105">
        <v>1</v>
      </c>
      <c r="O60" s="2" t="s">
        <v>1616</v>
      </c>
      <c r="P60" s="2" t="s">
        <v>78</v>
      </c>
      <c r="Q60" s="2" t="s">
        <v>1779</v>
      </c>
      <c r="R60" s="163">
        <f t="shared" si="1"/>
        <v>231</v>
      </c>
      <c r="S60" s="2"/>
      <c r="T60" s="2"/>
      <c r="U60" s="2" t="s">
        <v>1383</v>
      </c>
      <c r="V60" s="2" t="s">
        <v>1384</v>
      </c>
      <c r="W60" s="5" t="s">
        <v>1394</v>
      </c>
      <c r="X60" s="5" t="s">
        <v>1394</v>
      </c>
      <c r="Y60" s="5" t="s">
        <v>1394</v>
      </c>
      <c r="Z60" s="5" t="s">
        <v>1394</v>
      </c>
      <c r="AA60" s="5" t="s">
        <v>1394</v>
      </c>
      <c r="AB60" s="5" t="s">
        <v>1394</v>
      </c>
      <c r="AC60" s="5" t="s">
        <v>1394</v>
      </c>
      <c r="AD60" s="5" t="s">
        <v>1394</v>
      </c>
      <c r="AE60" s="5" t="s">
        <v>2547</v>
      </c>
      <c r="AF60" s="5" t="s">
        <v>1394</v>
      </c>
      <c r="AG60" s="5" t="s">
        <v>2547</v>
      </c>
      <c r="AH60" s="196" t="s">
        <v>1394</v>
      </c>
      <c r="AI60" s="211" t="s">
        <v>1394</v>
      </c>
      <c r="AJ60" s="211" t="s">
        <v>1394</v>
      </c>
      <c r="AK60" s="211" t="s">
        <v>4148</v>
      </c>
      <c r="AL60" s="211" t="s">
        <v>1394</v>
      </c>
      <c r="AM60" s="211" t="s">
        <v>4148</v>
      </c>
      <c r="AN60" s="211" t="s">
        <v>1394</v>
      </c>
      <c r="AO60" s="187" t="s">
        <v>918</v>
      </c>
      <c r="AP60" s="192">
        <v>43122</v>
      </c>
      <c r="AQ60" s="491" t="s">
        <v>1068</v>
      </c>
      <c r="AR60" s="473"/>
      <c r="AS60" s="30"/>
      <c r="AT60" s="30"/>
      <c r="AU60" s="30"/>
      <c r="AV60" s="30"/>
      <c r="AW60" s="30" t="s">
        <v>1369</v>
      </c>
      <c r="AX60" s="30"/>
      <c r="AY60" s="30"/>
      <c r="BH60" s="2"/>
      <c r="BI60" s="2"/>
      <c r="BJ60" s="2"/>
      <c r="BK60" s="2"/>
      <c r="BL60" s="2"/>
      <c r="BM60" s="2"/>
      <c r="BN60" s="2"/>
    </row>
    <row r="61" spans="1:66" s="14" customFormat="1" ht="115.5" hidden="1" customHeight="1" x14ac:dyDescent="0.25">
      <c r="A61" s="29" t="s">
        <v>2489</v>
      </c>
      <c r="B61" s="7" t="s">
        <v>283</v>
      </c>
      <c r="C61" s="57">
        <v>42661</v>
      </c>
      <c r="D61" s="29" t="s">
        <v>1492</v>
      </c>
      <c r="E61" s="2" t="s">
        <v>1218</v>
      </c>
      <c r="F61" s="3" t="s">
        <v>81</v>
      </c>
      <c r="G61" s="3" t="s">
        <v>82</v>
      </c>
      <c r="H61" s="17" t="s">
        <v>83</v>
      </c>
      <c r="I61" s="413" t="s">
        <v>77</v>
      </c>
      <c r="J61" s="1">
        <v>1</v>
      </c>
      <c r="K61" s="194">
        <v>42795</v>
      </c>
      <c r="L61" s="194">
        <v>43100</v>
      </c>
      <c r="M61" s="79">
        <f t="shared" si="0"/>
        <v>44</v>
      </c>
      <c r="N61" s="105">
        <v>1</v>
      </c>
      <c r="O61" s="2" t="s">
        <v>1616</v>
      </c>
      <c r="P61" s="2" t="s">
        <v>78</v>
      </c>
      <c r="Q61" s="2" t="s">
        <v>1779</v>
      </c>
      <c r="R61" s="163">
        <f t="shared" si="1"/>
        <v>231</v>
      </c>
      <c r="S61" s="2"/>
      <c r="T61" s="2"/>
      <c r="U61" s="2" t="s">
        <v>1383</v>
      </c>
      <c r="V61" s="2" t="s">
        <v>1384</v>
      </c>
      <c r="W61" s="5" t="s">
        <v>1394</v>
      </c>
      <c r="X61" s="5" t="s">
        <v>1394</v>
      </c>
      <c r="Y61" s="5" t="s">
        <v>1394</v>
      </c>
      <c r="Z61" s="5" t="s">
        <v>1394</v>
      </c>
      <c r="AA61" s="5" t="s">
        <v>1394</v>
      </c>
      <c r="AB61" s="5" t="s">
        <v>1394</v>
      </c>
      <c r="AC61" s="5" t="s">
        <v>1394</v>
      </c>
      <c r="AD61" s="5" t="s">
        <v>1394</v>
      </c>
      <c r="AE61" s="5" t="s">
        <v>2547</v>
      </c>
      <c r="AF61" s="5" t="s">
        <v>1394</v>
      </c>
      <c r="AG61" s="5" t="s">
        <v>2547</v>
      </c>
      <c r="AH61" s="196" t="s">
        <v>1394</v>
      </c>
      <c r="AI61" s="211" t="s">
        <v>1394</v>
      </c>
      <c r="AJ61" s="211" t="s">
        <v>1394</v>
      </c>
      <c r="AK61" s="211" t="s">
        <v>4148</v>
      </c>
      <c r="AL61" s="211" t="s">
        <v>1394</v>
      </c>
      <c r="AM61" s="211" t="s">
        <v>4148</v>
      </c>
      <c r="AN61" s="211" t="s">
        <v>1394</v>
      </c>
      <c r="AO61" s="187" t="s">
        <v>918</v>
      </c>
      <c r="AP61" s="192">
        <v>43122</v>
      </c>
      <c r="AQ61" s="491" t="s">
        <v>1068</v>
      </c>
      <c r="AR61" s="473"/>
      <c r="AS61" s="30"/>
      <c r="AT61" s="30"/>
      <c r="AU61" s="30"/>
      <c r="AV61" s="30"/>
      <c r="AW61" s="30" t="s">
        <v>1369</v>
      </c>
      <c r="AX61" s="30"/>
      <c r="AY61" s="30"/>
      <c r="BH61" s="2"/>
      <c r="BI61" s="2"/>
      <c r="BJ61" s="2"/>
      <c r="BK61" s="2"/>
      <c r="BL61" s="2"/>
      <c r="BM61" s="2"/>
      <c r="BN61" s="2"/>
    </row>
    <row r="62" spans="1:66" s="14" customFormat="1" ht="115.5" hidden="1" customHeight="1" x14ac:dyDescent="0.25">
      <c r="A62" s="29" t="s">
        <v>2490</v>
      </c>
      <c r="B62" s="7" t="s">
        <v>283</v>
      </c>
      <c r="C62" s="57">
        <v>42661</v>
      </c>
      <c r="D62" s="29" t="s">
        <v>1581</v>
      </c>
      <c r="E62" s="2" t="s">
        <v>1219</v>
      </c>
      <c r="F62" s="3" t="s">
        <v>81</v>
      </c>
      <c r="G62" s="3" t="s">
        <v>82</v>
      </c>
      <c r="H62" s="17" t="s">
        <v>83</v>
      </c>
      <c r="I62" s="413" t="s">
        <v>77</v>
      </c>
      <c r="J62" s="1">
        <v>1</v>
      </c>
      <c r="K62" s="194">
        <v>42795</v>
      </c>
      <c r="L62" s="194">
        <v>43100</v>
      </c>
      <c r="M62" s="79">
        <f t="shared" si="0"/>
        <v>44</v>
      </c>
      <c r="N62" s="105">
        <v>1</v>
      </c>
      <c r="O62" s="2" t="s">
        <v>1616</v>
      </c>
      <c r="P62" s="2" t="s">
        <v>78</v>
      </c>
      <c r="Q62" s="2" t="s">
        <v>1779</v>
      </c>
      <c r="R62" s="163">
        <f t="shared" si="1"/>
        <v>231</v>
      </c>
      <c r="S62" s="2"/>
      <c r="T62" s="2"/>
      <c r="U62" s="2" t="s">
        <v>1383</v>
      </c>
      <c r="V62" s="2" t="s">
        <v>1384</v>
      </c>
      <c r="W62" s="5" t="s">
        <v>1394</v>
      </c>
      <c r="X62" s="5" t="s">
        <v>1394</v>
      </c>
      <c r="Y62" s="5" t="s">
        <v>1394</v>
      </c>
      <c r="Z62" s="5" t="s">
        <v>1394</v>
      </c>
      <c r="AA62" s="5" t="s">
        <v>1394</v>
      </c>
      <c r="AB62" s="5" t="s">
        <v>1394</v>
      </c>
      <c r="AC62" s="5" t="s">
        <v>1394</v>
      </c>
      <c r="AD62" s="5" t="s">
        <v>1394</v>
      </c>
      <c r="AE62" s="5" t="s">
        <v>2547</v>
      </c>
      <c r="AF62" s="5" t="s">
        <v>1394</v>
      </c>
      <c r="AG62" s="5" t="s">
        <v>2547</v>
      </c>
      <c r="AH62" s="196" t="s">
        <v>1394</v>
      </c>
      <c r="AI62" s="211" t="s">
        <v>1394</v>
      </c>
      <c r="AJ62" s="211" t="s">
        <v>1394</v>
      </c>
      <c r="AK62" s="211" t="s">
        <v>4148</v>
      </c>
      <c r="AL62" s="211" t="s">
        <v>1394</v>
      </c>
      <c r="AM62" s="211" t="s">
        <v>4148</v>
      </c>
      <c r="AN62" s="211" t="s">
        <v>1394</v>
      </c>
      <c r="AO62" s="187" t="s">
        <v>918</v>
      </c>
      <c r="AP62" s="192">
        <v>43122</v>
      </c>
      <c r="AQ62" s="491" t="s">
        <v>1068</v>
      </c>
      <c r="AR62" s="473"/>
      <c r="AS62" s="30"/>
      <c r="AT62" s="30"/>
      <c r="AU62" s="30"/>
      <c r="AV62" s="30"/>
      <c r="AW62" s="30" t="s">
        <v>1369</v>
      </c>
      <c r="AX62" s="30"/>
      <c r="AY62" s="30"/>
      <c r="BH62" s="2"/>
      <c r="BI62" s="2"/>
      <c r="BJ62" s="2"/>
      <c r="BK62" s="2"/>
      <c r="BL62" s="2"/>
      <c r="BM62" s="2"/>
      <c r="BN62" s="2"/>
    </row>
    <row r="63" spans="1:66" s="14" customFormat="1" ht="115.5" hidden="1" customHeight="1" x14ac:dyDescent="0.25">
      <c r="A63" s="29" t="s">
        <v>2491</v>
      </c>
      <c r="B63" s="7" t="s">
        <v>283</v>
      </c>
      <c r="C63" s="57">
        <v>42661</v>
      </c>
      <c r="D63" s="29" t="s">
        <v>1495</v>
      </c>
      <c r="E63" s="2" t="s">
        <v>1220</v>
      </c>
      <c r="F63" s="3" t="s">
        <v>81</v>
      </c>
      <c r="G63" s="3" t="s">
        <v>82</v>
      </c>
      <c r="H63" s="17" t="s">
        <v>83</v>
      </c>
      <c r="I63" s="413" t="s">
        <v>77</v>
      </c>
      <c r="J63" s="1">
        <v>1</v>
      </c>
      <c r="K63" s="194">
        <v>42795</v>
      </c>
      <c r="L63" s="194">
        <v>43100</v>
      </c>
      <c r="M63" s="79">
        <f t="shared" si="0"/>
        <v>44</v>
      </c>
      <c r="N63" s="105">
        <v>1</v>
      </c>
      <c r="O63" s="2" t="s">
        <v>1616</v>
      </c>
      <c r="P63" s="2" t="s">
        <v>78</v>
      </c>
      <c r="Q63" s="2" t="s">
        <v>1779</v>
      </c>
      <c r="R63" s="163">
        <f t="shared" si="1"/>
        <v>231</v>
      </c>
      <c r="S63" s="2"/>
      <c r="T63" s="2"/>
      <c r="U63" s="2" t="s">
        <v>1383</v>
      </c>
      <c r="V63" s="2" t="s">
        <v>1384</v>
      </c>
      <c r="W63" s="5" t="s">
        <v>1394</v>
      </c>
      <c r="X63" s="5" t="s">
        <v>1394</v>
      </c>
      <c r="Y63" s="5" t="s">
        <v>1394</v>
      </c>
      <c r="Z63" s="5" t="s">
        <v>1394</v>
      </c>
      <c r="AA63" s="5" t="s">
        <v>1394</v>
      </c>
      <c r="AB63" s="5" t="s">
        <v>1394</v>
      </c>
      <c r="AC63" s="5" t="s">
        <v>1394</v>
      </c>
      <c r="AD63" s="5" t="s">
        <v>1394</v>
      </c>
      <c r="AE63" s="5" t="s">
        <v>2547</v>
      </c>
      <c r="AF63" s="5" t="s">
        <v>1394</v>
      </c>
      <c r="AG63" s="5" t="s">
        <v>2547</v>
      </c>
      <c r="AH63" s="196" t="s">
        <v>1394</v>
      </c>
      <c r="AI63" s="211" t="s">
        <v>1394</v>
      </c>
      <c r="AJ63" s="211" t="s">
        <v>1394</v>
      </c>
      <c r="AK63" s="211" t="s">
        <v>4148</v>
      </c>
      <c r="AL63" s="211" t="s">
        <v>1394</v>
      </c>
      <c r="AM63" s="211" t="s">
        <v>4148</v>
      </c>
      <c r="AN63" s="211" t="s">
        <v>1394</v>
      </c>
      <c r="AO63" s="187" t="s">
        <v>918</v>
      </c>
      <c r="AP63" s="192">
        <v>43122</v>
      </c>
      <c r="AQ63" s="491" t="s">
        <v>1068</v>
      </c>
      <c r="AR63" s="473"/>
      <c r="AS63" s="30"/>
      <c r="AT63" s="30"/>
      <c r="AU63" s="30"/>
      <c r="AV63" s="30"/>
      <c r="AW63" s="30" t="s">
        <v>1369</v>
      </c>
      <c r="AX63" s="30"/>
      <c r="AY63" s="30"/>
      <c r="BH63" s="2"/>
      <c r="BI63" s="2"/>
      <c r="BJ63" s="2"/>
      <c r="BK63" s="2"/>
      <c r="BL63" s="2"/>
      <c r="BM63" s="2"/>
      <c r="BN63" s="2"/>
    </row>
    <row r="64" spans="1:66" s="14" customFormat="1" ht="115.5" hidden="1" customHeight="1" x14ac:dyDescent="0.25">
      <c r="A64" s="29" t="s">
        <v>2492</v>
      </c>
      <c r="B64" s="7" t="s">
        <v>283</v>
      </c>
      <c r="C64" s="57">
        <v>42661</v>
      </c>
      <c r="D64" s="29" t="s">
        <v>1499</v>
      </c>
      <c r="E64" s="2" t="s">
        <v>1221</v>
      </c>
      <c r="F64" s="3" t="s">
        <v>71</v>
      </c>
      <c r="G64" s="3" t="s">
        <v>72</v>
      </c>
      <c r="H64" s="17" t="s">
        <v>73</v>
      </c>
      <c r="I64" s="413" t="s">
        <v>33</v>
      </c>
      <c r="J64" s="1">
        <v>1</v>
      </c>
      <c r="K64" s="194">
        <v>42795</v>
      </c>
      <c r="L64" s="194">
        <v>43100</v>
      </c>
      <c r="M64" s="79">
        <f t="shared" si="0"/>
        <v>44</v>
      </c>
      <c r="N64" s="105">
        <v>1</v>
      </c>
      <c r="O64" s="2" t="s">
        <v>61</v>
      </c>
      <c r="P64" s="2"/>
      <c r="Q64" s="2" t="s">
        <v>1385</v>
      </c>
      <c r="R64" s="163">
        <f t="shared" si="1"/>
        <v>121</v>
      </c>
      <c r="S64" s="2"/>
      <c r="T64" s="2"/>
      <c r="U64" s="2" t="s">
        <v>1383</v>
      </c>
      <c r="V64" s="2" t="s">
        <v>1385</v>
      </c>
      <c r="W64" s="5" t="s">
        <v>1394</v>
      </c>
      <c r="X64" s="5" t="s">
        <v>1394</v>
      </c>
      <c r="Y64" s="5" t="s">
        <v>1394</v>
      </c>
      <c r="Z64" s="5" t="s">
        <v>1394</v>
      </c>
      <c r="AA64" s="5" t="s">
        <v>1394</v>
      </c>
      <c r="AB64" s="5" t="s">
        <v>1394</v>
      </c>
      <c r="AC64" s="5" t="s">
        <v>1394</v>
      </c>
      <c r="AD64" s="5" t="s">
        <v>1394</v>
      </c>
      <c r="AE64" s="5" t="s">
        <v>2547</v>
      </c>
      <c r="AF64" s="5" t="s">
        <v>1394</v>
      </c>
      <c r="AG64" s="5" t="s">
        <v>2547</v>
      </c>
      <c r="AH64" s="196" t="s">
        <v>1394</v>
      </c>
      <c r="AI64" s="211" t="s">
        <v>1394</v>
      </c>
      <c r="AJ64" s="211" t="s">
        <v>1394</v>
      </c>
      <c r="AK64" s="211" t="s">
        <v>4148</v>
      </c>
      <c r="AL64" s="211" t="s">
        <v>1394</v>
      </c>
      <c r="AM64" s="211" t="s">
        <v>4148</v>
      </c>
      <c r="AN64" s="211" t="s">
        <v>1394</v>
      </c>
      <c r="AO64" s="187" t="s">
        <v>918</v>
      </c>
      <c r="AP64" s="192">
        <v>43122</v>
      </c>
      <c r="AQ64" s="491" t="s">
        <v>1068</v>
      </c>
      <c r="AR64" s="473"/>
      <c r="AS64" s="30"/>
      <c r="AT64" s="30"/>
      <c r="AU64" s="30"/>
      <c r="AV64" s="30"/>
      <c r="AW64" s="30" t="s">
        <v>1369</v>
      </c>
      <c r="AX64" s="30"/>
      <c r="AY64" s="30"/>
      <c r="BH64" s="2"/>
      <c r="BI64" s="2"/>
      <c r="BJ64" s="2"/>
      <c r="BK64" s="2"/>
      <c r="BL64" s="2"/>
      <c r="BM64" s="2"/>
      <c r="BN64" s="2"/>
    </row>
    <row r="65" spans="1:66" s="14" customFormat="1" ht="115.5" hidden="1" customHeight="1" x14ac:dyDescent="0.25">
      <c r="A65" s="29" t="s">
        <v>2493</v>
      </c>
      <c r="B65" s="7" t="s">
        <v>283</v>
      </c>
      <c r="C65" s="57">
        <v>42661</v>
      </c>
      <c r="D65" s="29" t="s">
        <v>1500</v>
      </c>
      <c r="E65" s="2" t="s">
        <v>1222</v>
      </c>
      <c r="F65" s="3" t="s">
        <v>258</v>
      </c>
      <c r="G65" s="3" t="s">
        <v>259</v>
      </c>
      <c r="H65" s="17" t="s">
        <v>259</v>
      </c>
      <c r="I65" s="413" t="s">
        <v>260</v>
      </c>
      <c r="J65" s="1">
        <v>1</v>
      </c>
      <c r="K65" s="194">
        <v>42795</v>
      </c>
      <c r="L65" s="194">
        <v>43190</v>
      </c>
      <c r="M65" s="79">
        <f t="shared" si="0"/>
        <v>5</v>
      </c>
      <c r="N65" s="105">
        <v>1</v>
      </c>
      <c r="O65" s="2" t="s">
        <v>61</v>
      </c>
      <c r="P65" s="2" t="s">
        <v>288</v>
      </c>
      <c r="Q65" s="2" t="s">
        <v>1386</v>
      </c>
      <c r="R65" s="163">
        <f t="shared" si="1"/>
        <v>342</v>
      </c>
      <c r="S65" s="2"/>
      <c r="T65" s="2"/>
      <c r="U65" s="2" t="s">
        <v>1383</v>
      </c>
      <c r="V65" s="2" t="s">
        <v>1395</v>
      </c>
      <c r="W65" s="2" t="s">
        <v>1396</v>
      </c>
      <c r="X65" s="3" t="s">
        <v>1397</v>
      </c>
      <c r="Y65" s="3" t="s">
        <v>1397</v>
      </c>
      <c r="Z65" s="3" t="s">
        <v>1397</v>
      </c>
      <c r="AA65" s="3" t="s">
        <v>1397</v>
      </c>
      <c r="AB65" s="3" t="s">
        <v>1397</v>
      </c>
      <c r="AC65" s="3" t="s">
        <v>1397</v>
      </c>
      <c r="AD65" s="5" t="s">
        <v>1397</v>
      </c>
      <c r="AE65" s="5" t="s">
        <v>2543</v>
      </c>
      <c r="AF65" s="5" t="s">
        <v>1397</v>
      </c>
      <c r="AG65" s="5" t="s">
        <v>2543</v>
      </c>
      <c r="AH65" s="196" t="s">
        <v>1397</v>
      </c>
      <c r="AI65" s="196" t="s">
        <v>1397</v>
      </c>
      <c r="AJ65" s="196" t="s">
        <v>1397</v>
      </c>
      <c r="AK65" s="196" t="s">
        <v>4148</v>
      </c>
      <c r="AL65" s="196" t="s">
        <v>1397</v>
      </c>
      <c r="AM65" s="196" t="s">
        <v>4148</v>
      </c>
      <c r="AN65" s="196" t="s">
        <v>1397</v>
      </c>
      <c r="AO65" s="187" t="s">
        <v>918</v>
      </c>
      <c r="AP65" s="192">
        <v>43122</v>
      </c>
      <c r="AQ65" s="491" t="s">
        <v>1068</v>
      </c>
      <c r="AR65" s="473"/>
      <c r="AS65" s="30"/>
      <c r="AT65" s="30"/>
      <c r="AU65" s="30"/>
      <c r="AV65" s="30"/>
      <c r="AW65" s="30" t="s">
        <v>1369</v>
      </c>
      <c r="AX65" s="30"/>
      <c r="AY65" s="30"/>
      <c r="BH65" s="2"/>
      <c r="BI65" s="2"/>
      <c r="BJ65" s="2"/>
      <c r="BK65" s="2"/>
      <c r="BL65" s="2"/>
      <c r="BM65" s="2"/>
      <c r="BN65" s="2"/>
    </row>
    <row r="66" spans="1:66" s="14" customFormat="1" ht="115.5" hidden="1" customHeight="1" x14ac:dyDescent="0.25">
      <c r="A66" s="29" t="s">
        <v>2494</v>
      </c>
      <c r="B66" s="7" t="s">
        <v>283</v>
      </c>
      <c r="C66" s="57">
        <v>42661</v>
      </c>
      <c r="D66" s="29" t="s">
        <v>1530</v>
      </c>
      <c r="E66" s="2" t="s">
        <v>1223</v>
      </c>
      <c r="F66" s="3" t="s">
        <v>289</v>
      </c>
      <c r="G66" s="3" t="s">
        <v>290</v>
      </c>
      <c r="H66" s="17" t="s">
        <v>291</v>
      </c>
      <c r="I66" s="413" t="s">
        <v>292</v>
      </c>
      <c r="J66" s="1">
        <v>2</v>
      </c>
      <c r="K66" s="194">
        <v>42200</v>
      </c>
      <c r="L66" s="194">
        <v>42384</v>
      </c>
      <c r="M66" s="79">
        <f t="shared" si="0"/>
        <v>27</v>
      </c>
      <c r="N66" s="105">
        <v>2</v>
      </c>
      <c r="O66" s="2" t="s">
        <v>61</v>
      </c>
      <c r="P66" s="2"/>
      <c r="Q66" s="2" t="s">
        <v>1387</v>
      </c>
      <c r="R66" s="163">
        <f t="shared" si="1"/>
        <v>268</v>
      </c>
      <c r="S66" s="2"/>
      <c r="T66" s="2"/>
      <c r="U66" s="2" t="s">
        <v>1383</v>
      </c>
      <c r="V66" s="2" t="s">
        <v>1387</v>
      </c>
      <c r="W66" s="5" t="s">
        <v>1394</v>
      </c>
      <c r="X66" s="5" t="s">
        <v>1394</v>
      </c>
      <c r="Y66" s="5" t="s">
        <v>1394</v>
      </c>
      <c r="Z66" s="5" t="s">
        <v>1394</v>
      </c>
      <c r="AA66" s="5" t="s">
        <v>1394</v>
      </c>
      <c r="AB66" s="5" t="s">
        <v>1394</v>
      </c>
      <c r="AC66" s="5" t="s">
        <v>1394</v>
      </c>
      <c r="AD66" s="5" t="s">
        <v>1394</v>
      </c>
      <c r="AE66" s="5" t="s">
        <v>2547</v>
      </c>
      <c r="AF66" s="5" t="s">
        <v>1394</v>
      </c>
      <c r="AG66" s="5" t="s">
        <v>2547</v>
      </c>
      <c r="AH66" s="196" t="s">
        <v>1394</v>
      </c>
      <c r="AI66" s="211" t="s">
        <v>1394</v>
      </c>
      <c r="AJ66" s="211" t="s">
        <v>1394</v>
      </c>
      <c r="AK66" s="211" t="s">
        <v>4148</v>
      </c>
      <c r="AL66" s="211" t="s">
        <v>1394</v>
      </c>
      <c r="AM66" s="211" t="s">
        <v>4148</v>
      </c>
      <c r="AN66" s="211" t="s">
        <v>1394</v>
      </c>
      <c r="AO66" s="187" t="s">
        <v>918</v>
      </c>
      <c r="AP66" s="192">
        <v>43122</v>
      </c>
      <c r="AQ66" s="491" t="s">
        <v>1068</v>
      </c>
      <c r="AR66" s="473"/>
      <c r="AS66" s="30"/>
      <c r="AT66" s="30"/>
      <c r="AU66" s="30"/>
      <c r="AV66" s="30"/>
      <c r="AW66" s="30" t="s">
        <v>1369</v>
      </c>
      <c r="AX66" s="30"/>
      <c r="AY66" s="30"/>
      <c r="BH66" s="2"/>
      <c r="BI66" s="2"/>
      <c r="BJ66" s="2"/>
      <c r="BK66" s="2"/>
      <c r="BL66" s="2"/>
      <c r="BM66" s="2"/>
      <c r="BN66" s="2"/>
    </row>
    <row r="67" spans="1:66" s="14" customFormat="1" ht="115.5" hidden="1" customHeight="1" x14ac:dyDescent="0.25">
      <c r="A67" s="29" t="s">
        <v>2495</v>
      </c>
      <c r="B67" s="7" t="s">
        <v>283</v>
      </c>
      <c r="C67" s="57">
        <v>42661</v>
      </c>
      <c r="D67" s="29" t="s">
        <v>1488</v>
      </c>
      <c r="E67" s="2" t="s">
        <v>1224</v>
      </c>
      <c r="F67" s="3" t="s">
        <v>81</v>
      </c>
      <c r="G67" s="3" t="s">
        <v>82</v>
      </c>
      <c r="H67" s="17" t="s">
        <v>293</v>
      </c>
      <c r="I67" s="413" t="s">
        <v>77</v>
      </c>
      <c r="J67" s="1">
        <v>1</v>
      </c>
      <c r="K67" s="194">
        <v>42795</v>
      </c>
      <c r="L67" s="194">
        <v>43100</v>
      </c>
      <c r="M67" s="79">
        <f t="shared" ref="M67:M130" si="2">+WEEKNUM(L67-K67)</f>
        <v>44</v>
      </c>
      <c r="N67" s="105">
        <v>1</v>
      </c>
      <c r="O67" s="2" t="s">
        <v>1616</v>
      </c>
      <c r="P67" s="2" t="s">
        <v>294</v>
      </c>
      <c r="Q67" s="2" t="s">
        <v>1779</v>
      </c>
      <c r="R67" s="163">
        <f t="shared" ref="R67:R130" si="3">LEN(Q67)</f>
        <v>231</v>
      </c>
      <c r="S67" s="2"/>
      <c r="T67" s="2"/>
      <c r="U67" s="2" t="s">
        <v>1383</v>
      </c>
      <c r="V67" s="2" t="s">
        <v>1384</v>
      </c>
      <c r="W67" s="5" t="s">
        <v>1394</v>
      </c>
      <c r="X67" s="5" t="s">
        <v>1394</v>
      </c>
      <c r="Y67" s="5" t="s">
        <v>1394</v>
      </c>
      <c r="Z67" s="5" t="s">
        <v>1394</v>
      </c>
      <c r="AA67" s="5" t="s">
        <v>1394</v>
      </c>
      <c r="AB67" s="5" t="s">
        <v>1394</v>
      </c>
      <c r="AC67" s="5" t="s">
        <v>1394</v>
      </c>
      <c r="AD67" s="5" t="s">
        <v>1394</v>
      </c>
      <c r="AE67" s="5" t="s">
        <v>2547</v>
      </c>
      <c r="AF67" s="5" t="s">
        <v>1394</v>
      </c>
      <c r="AG67" s="5" t="s">
        <v>2547</v>
      </c>
      <c r="AH67" s="196" t="s">
        <v>1394</v>
      </c>
      <c r="AI67" s="211" t="s">
        <v>1394</v>
      </c>
      <c r="AJ67" s="211" t="s">
        <v>1394</v>
      </c>
      <c r="AK67" s="211" t="s">
        <v>4148</v>
      </c>
      <c r="AL67" s="211" t="s">
        <v>1394</v>
      </c>
      <c r="AM67" s="211" t="s">
        <v>4148</v>
      </c>
      <c r="AN67" s="211" t="s">
        <v>1394</v>
      </c>
      <c r="AO67" s="187" t="s">
        <v>918</v>
      </c>
      <c r="AP67" s="192">
        <v>43122</v>
      </c>
      <c r="AQ67" s="491" t="s">
        <v>1068</v>
      </c>
      <c r="AR67" s="473"/>
      <c r="AS67" s="30"/>
      <c r="AT67" s="30"/>
      <c r="AU67" s="30"/>
      <c r="AV67" s="30"/>
      <c r="AW67" s="30" t="s">
        <v>1369</v>
      </c>
      <c r="AX67" s="30"/>
      <c r="AY67" s="30"/>
      <c r="BH67" s="2"/>
      <c r="BI67" s="2"/>
      <c r="BJ67" s="2"/>
      <c r="BK67" s="2"/>
      <c r="BL67" s="2"/>
      <c r="BM67" s="2"/>
      <c r="BN67" s="2"/>
    </row>
    <row r="68" spans="1:66" s="14" customFormat="1" ht="115.5" hidden="1" customHeight="1" x14ac:dyDescent="0.25">
      <c r="A68" s="29" t="s">
        <v>2496</v>
      </c>
      <c r="B68" s="7" t="s">
        <v>283</v>
      </c>
      <c r="C68" s="57">
        <v>42661</v>
      </c>
      <c r="D68" s="29" t="s">
        <v>1531</v>
      </c>
      <c r="E68" s="2" t="s">
        <v>1225</v>
      </c>
      <c r="F68" s="3" t="s">
        <v>158</v>
      </c>
      <c r="G68" s="3" t="s">
        <v>159</v>
      </c>
      <c r="H68" s="17" t="s">
        <v>160</v>
      </c>
      <c r="I68" s="413" t="s">
        <v>161</v>
      </c>
      <c r="J68" s="1">
        <v>8</v>
      </c>
      <c r="K68" s="194">
        <v>42856</v>
      </c>
      <c r="L68" s="194">
        <v>43100</v>
      </c>
      <c r="M68" s="79">
        <f t="shared" si="2"/>
        <v>35</v>
      </c>
      <c r="N68" s="105">
        <v>8</v>
      </c>
      <c r="O68" s="2" t="s">
        <v>16</v>
      </c>
      <c r="P68" s="2"/>
      <c r="Q68" s="2" t="s">
        <v>1388</v>
      </c>
      <c r="R68" s="163">
        <f t="shared" si="3"/>
        <v>360</v>
      </c>
      <c r="S68" s="2"/>
      <c r="T68" s="2"/>
      <c r="U68" s="2" t="s">
        <v>1383</v>
      </c>
      <c r="V68" s="3" t="s">
        <v>162</v>
      </c>
      <c r="W68" s="5" t="s">
        <v>1394</v>
      </c>
      <c r="X68" s="5" t="s">
        <v>1394</v>
      </c>
      <c r="Y68" s="5" t="s">
        <v>1394</v>
      </c>
      <c r="Z68" s="5" t="s">
        <v>1394</v>
      </c>
      <c r="AA68" s="5" t="s">
        <v>1394</v>
      </c>
      <c r="AB68" s="5" t="s">
        <v>1394</v>
      </c>
      <c r="AC68" s="5" t="s">
        <v>1394</v>
      </c>
      <c r="AD68" s="5" t="s">
        <v>1394</v>
      </c>
      <c r="AE68" s="5" t="s">
        <v>2547</v>
      </c>
      <c r="AF68" s="5" t="s">
        <v>1394</v>
      </c>
      <c r="AG68" s="5" t="s">
        <v>2547</v>
      </c>
      <c r="AH68" s="196" t="s">
        <v>1394</v>
      </c>
      <c r="AI68" s="211" t="s">
        <v>1394</v>
      </c>
      <c r="AJ68" s="211" t="s">
        <v>1394</v>
      </c>
      <c r="AK68" s="211" t="s">
        <v>4148</v>
      </c>
      <c r="AL68" s="211" t="s">
        <v>1394</v>
      </c>
      <c r="AM68" s="211" t="s">
        <v>4148</v>
      </c>
      <c r="AN68" s="211" t="s">
        <v>1394</v>
      </c>
      <c r="AO68" s="187" t="s">
        <v>918</v>
      </c>
      <c r="AP68" s="192">
        <v>43122</v>
      </c>
      <c r="AQ68" s="491" t="s">
        <v>1068</v>
      </c>
      <c r="AR68" s="473"/>
      <c r="AS68" s="30"/>
      <c r="AT68" s="30"/>
      <c r="AU68" s="30"/>
      <c r="AV68" s="30"/>
      <c r="AW68" s="30" t="s">
        <v>1369</v>
      </c>
      <c r="AX68" s="30"/>
      <c r="AY68" s="30"/>
      <c r="BH68" s="2"/>
      <c r="BI68" s="2"/>
      <c r="BJ68" s="2"/>
      <c r="BK68" s="2"/>
      <c r="BL68" s="2"/>
      <c r="BM68" s="2"/>
      <c r="BN68" s="2"/>
    </row>
    <row r="69" spans="1:66" s="14" customFormat="1" ht="115.5" hidden="1" customHeight="1" x14ac:dyDescent="0.25">
      <c r="A69" s="29" t="s">
        <v>2497</v>
      </c>
      <c r="B69" s="7" t="s">
        <v>283</v>
      </c>
      <c r="C69" s="57">
        <v>42661</v>
      </c>
      <c r="D69" s="29" t="s">
        <v>1532</v>
      </c>
      <c r="E69" s="2" t="s">
        <v>1226</v>
      </c>
      <c r="F69" s="3" t="s">
        <v>295</v>
      </c>
      <c r="G69" s="3" t="s">
        <v>296</v>
      </c>
      <c r="H69" s="17" t="s">
        <v>297</v>
      </c>
      <c r="I69" s="413" t="s">
        <v>298</v>
      </c>
      <c r="J69" s="1">
        <v>1</v>
      </c>
      <c r="K69" s="194">
        <v>43009</v>
      </c>
      <c r="L69" s="194">
        <v>43100</v>
      </c>
      <c r="M69" s="79">
        <f t="shared" si="2"/>
        <v>13</v>
      </c>
      <c r="N69" s="105">
        <v>1</v>
      </c>
      <c r="O69" s="2" t="s">
        <v>177</v>
      </c>
      <c r="P69" s="2" t="s">
        <v>78</v>
      </c>
      <c r="Q69" s="2" t="s">
        <v>1389</v>
      </c>
      <c r="R69" s="163">
        <f t="shared" si="3"/>
        <v>195</v>
      </c>
      <c r="S69" s="2"/>
      <c r="T69" s="2"/>
      <c r="U69" s="2" t="s">
        <v>1383</v>
      </c>
      <c r="V69" s="2" t="s">
        <v>1389</v>
      </c>
      <c r="W69" s="5" t="s">
        <v>1394</v>
      </c>
      <c r="X69" s="5" t="s">
        <v>1394</v>
      </c>
      <c r="Y69" s="5" t="s">
        <v>1394</v>
      </c>
      <c r="Z69" s="5" t="s">
        <v>1394</v>
      </c>
      <c r="AA69" s="5" t="s">
        <v>1394</v>
      </c>
      <c r="AB69" s="5" t="s">
        <v>1394</v>
      </c>
      <c r="AC69" s="5" t="s">
        <v>1394</v>
      </c>
      <c r="AD69" s="5" t="s">
        <v>1394</v>
      </c>
      <c r="AE69" s="5" t="s">
        <v>2547</v>
      </c>
      <c r="AF69" s="5" t="s">
        <v>1394</v>
      </c>
      <c r="AG69" s="5" t="s">
        <v>2547</v>
      </c>
      <c r="AH69" s="196" t="s">
        <v>1394</v>
      </c>
      <c r="AI69" s="211" t="s">
        <v>1394</v>
      </c>
      <c r="AJ69" s="211" t="s">
        <v>1394</v>
      </c>
      <c r="AK69" s="211" t="s">
        <v>4148</v>
      </c>
      <c r="AL69" s="211" t="s">
        <v>1394</v>
      </c>
      <c r="AM69" s="211" t="s">
        <v>4148</v>
      </c>
      <c r="AN69" s="211" t="s">
        <v>1394</v>
      </c>
      <c r="AO69" s="187" t="s">
        <v>918</v>
      </c>
      <c r="AP69" s="192">
        <v>43122</v>
      </c>
      <c r="AQ69" s="491" t="s">
        <v>1068</v>
      </c>
      <c r="AR69" s="473"/>
      <c r="AS69" s="30"/>
      <c r="AT69" s="30"/>
      <c r="AU69" s="30"/>
      <c r="AV69" s="30"/>
      <c r="AW69" s="30" t="s">
        <v>1369</v>
      </c>
      <c r="AX69" s="30"/>
      <c r="AY69" s="30"/>
      <c r="BH69" s="2"/>
      <c r="BI69" s="2"/>
      <c r="BJ69" s="2"/>
      <c r="BK69" s="2"/>
      <c r="BL69" s="2"/>
      <c r="BM69" s="2"/>
      <c r="BN69" s="2"/>
    </row>
    <row r="70" spans="1:66" s="14" customFormat="1" ht="115.5" hidden="1" customHeight="1" x14ac:dyDescent="0.25">
      <c r="A70" s="29" t="s">
        <v>2498</v>
      </c>
      <c r="B70" s="7" t="s">
        <v>283</v>
      </c>
      <c r="C70" s="57">
        <v>42661</v>
      </c>
      <c r="D70" s="29" t="s">
        <v>1533</v>
      </c>
      <c r="E70" s="2" t="s">
        <v>1227</v>
      </c>
      <c r="F70" s="3" t="s">
        <v>81</v>
      </c>
      <c r="G70" s="3" t="s">
        <v>82</v>
      </c>
      <c r="H70" s="17" t="s">
        <v>83</v>
      </c>
      <c r="I70" s="413" t="s">
        <v>77</v>
      </c>
      <c r="J70" s="1">
        <v>1</v>
      </c>
      <c r="K70" s="194">
        <v>42795</v>
      </c>
      <c r="L70" s="194">
        <v>43100</v>
      </c>
      <c r="M70" s="79">
        <f t="shared" si="2"/>
        <v>44</v>
      </c>
      <c r="N70" s="105">
        <v>1</v>
      </c>
      <c r="O70" s="2" t="s">
        <v>1616</v>
      </c>
      <c r="P70" s="2" t="s">
        <v>78</v>
      </c>
      <c r="Q70" s="2" t="s">
        <v>1779</v>
      </c>
      <c r="R70" s="163">
        <f t="shared" si="3"/>
        <v>231</v>
      </c>
      <c r="S70" s="2"/>
      <c r="T70" s="2"/>
      <c r="U70" s="2" t="s">
        <v>1383</v>
      </c>
      <c r="V70" s="2" t="s">
        <v>1384</v>
      </c>
      <c r="W70" s="5" t="s">
        <v>1394</v>
      </c>
      <c r="X70" s="5" t="s">
        <v>1394</v>
      </c>
      <c r="Y70" s="5" t="s">
        <v>1394</v>
      </c>
      <c r="Z70" s="5" t="s">
        <v>1394</v>
      </c>
      <c r="AA70" s="5" t="s">
        <v>1394</v>
      </c>
      <c r="AB70" s="5" t="s">
        <v>1394</v>
      </c>
      <c r="AC70" s="5" t="s">
        <v>1394</v>
      </c>
      <c r="AD70" s="5" t="s">
        <v>1394</v>
      </c>
      <c r="AE70" s="5" t="s">
        <v>2547</v>
      </c>
      <c r="AF70" s="5" t="s">
        <v>1394</v>
      </c>
      <c r="AG70" s="5" t="s">
        <v>2547</v>
      </c>
      <c r="AH70" s="196" t="s">
        <v>1394</v>
      </c>
      <c r="AI70" s="211" t="s">
        <v>1394</v>
      </c>
      <c r="AJ70" s="211" t="s">
        <v>1394</v>
      </c>
      <c r="AK70" s="211" t="s">
        <v>4148</v>
      </c>
      <c r="AL70" s="211" t="s">
        <v>1394</v>
      </c>
      <c r="AM70" s="211" t="s">
        <v>4148</v>
      </c>
      <c r="AN70" s="211" t="s">
        <v>1394</v>
      </c>
      <c r="AO70" s="187" t="s">
        <v>918</v>
      </c>
      <c r="AP70" s="192">
        <v>43122</v>
      </c>
      <c r="AQ70" s="491" t="s">
        <v>1068</v>
      </c>
      <c r="AR70" s="473"/>
      <c r="AS70" s="30"/>
      <c r="AT70" s="30"/>
      <c r="AU70" s="30"/>
      <c r="AV70" s="30"/>
      <c r="AW70" s="30" t="s">
        <v>1369</v>
      </c>
      <c r="AX70" s="30"/>
      <c r="AY70" s="30"/>
      <c r="BH70" s="2"/>
      <c r="BI70" s="2"/>
      <c r="BJ70" s="2"/>
      <c r="BK70" s="2"/>
      <c r="BL70" s="2"/>
      <c r="BM70" s="2"/>
      <c r="BN70" s="2"/>
    </row>
    <row r="71" spans="1:66" s="14" customFormat="1" ht="115.5" hidden="1" customHeight="1" x14ac:dyDescent="0.25">
      <c r="A71" s="29" t="s">
        <v>2499</v>
      </c>
      <c r="B71" s="7" t="s">
        <v>283</v>
      </c>
      <c r="C71" s="57">
        <v>42661</v>
      </c>
      <c r="D71" s="29" t="s">
        <v>1534</v>
      </c>
      <c r="E71" s="2" t="s">
        <v>1228</v>
      </c>
      <c r="F71" s="3" t="s">
        <v>81</v>
      </c>
      <c r="G71" s="3" t="s">
        <v>82</v>
      </c>
      <c r="H71" s="17" t="s">
        <v>83</v>
      </c>
      <c r="I71" s="413" t="s">
        <v>77</v>
      </c>
      <c r="J71" s="1">
        <v>1</v>
      </c>
      <c r="K71" s="194">
        <v>42795</v>
      </c>
      <c r="L71" s="194">
        <v>43100</v>
      </c>
      <c r="M71" s="79">
        <f t="shared" si="2"/>
        <v>44</v>
      </c>
      <c r="N71" s="105">
        <v>1</v>
      </c>
      <c r="O71" s="2" t="s">
        <v>1616</v>
      </c>
      <c r="P71" s="2" t="s">
        <v>78</v>
      </c>
      <c r="Q71" s="2" t="s">
        <v>1780</v>
      </c>
      <c r="R71" s="163">
        <f t="shared" si="3"/>
        <v>239</v>
      </c>
      <c r="S71" s="2"/>
      <c r="T71" s="2"/>
      <c r="U71" s="2" t="s">
        <v>1383</v>
      </c>
      <c r="V71" s="2" t="s">
        <v>1390</v>
      </c>
      <c r="W71" s="5" t="s">
        <v>1394</v>
      </c>
      <c r="X71" s="5" t="s">
        <v>1394</v>
      </c>
      <c r="Y71" s="5" t="s">
        <v>1394</v>
      </c>
      <c r="Z71" s="5" t="s">
        <v>1394</v>
      </c>
      <c r="AA71" s="5" t="s">
        <v>1394</v>
      </c>
      <c r="AB71" s="5" t="s">
        <v>1394</v>
      </c>
      <c r="AC71" s="5" t="s">
        <v>1394</v>
      </c>
      <c r="AD71" s="5" t="s">
        <v>1394</v>
      </c>
      <c r="AE71" s="5" t="s">
        <v>2547</v>
      </c>
      <c r="AF71" s="5" t="s">
        <v>1394</v>
      </c>
      <c r="AG71" s="5" t="s">
        <v>2547</v>
      </c>
      <c r="AH71" s="196" t="s">
        <v>1394</v>
      </c>
      <c r="AI71" s="211" t="s">
        <v>1394</v>
      </c>
      <c r="AJ71" s="211" t="s">
        <v>1394</v>
      </c>
      <c r="AK71" s="211" t="s">
        <v>4148</v>
      </c>
      <c r="AL71" s="211" t="s">
        <v>1394</v>
      </c>
      <c r="AM71" s="211" t="s">
        <v>4148</v>
      </c>
      <c r="AN71" s="211" t="s">
        <v>1394</v>
      </c>
      <c r="AO71" s="187" t="s">
        <v>918</v>
      </c>
      <c r="AP71" s="192">
        <v>43122</v>
      </c>
      <c r="AQ71" s="491" t="s">
        <v>1068</v>
      </c>
      <c r="AR71" s="473"/>
      <c r="AS71" s="30"/>
      <c r="AT71" s="30"/>
      <c r="AU71" s="30"/>
      <c r="AV71" s="30"/>
      <c r="AW71" s="30" t="s">
        <v>1369</v>
      </c>
      <c r="AX71" s="30"/>
      <c r="AY71" s="30"/>
      <c r="BH71" s="2"/>
      <c r="BI71" s="2"/>
      <c r="BJ71" s="2"/>
      <c r="BK71" s="2"/>
      <c r="BL71" s="2"/>
      <c r="BM71" s="2"/>
      <c r="BN71" s="2"/>
    </row>
    <row r="72" spans="1:66" s="14" customFormat="1" ht="115.5" hidden="1" customHeight="1" x14ac:dyDescent="0.25">
      <c r="A72" s="29" t="s">
        <v>2500</v>
      </c>
      <c r="B72" s="7" t="s">
        <v>283</v>
      </c>
      <c r="C72" s="57">
        <v>42661</v>
      </c>
      <c r="D72" s="29" t="s">
        <v>1536</v>
      </c>
      <c r="E72" s="2" t="s">
        <v>1229</v>
      </c>
      <c r="F72" s="3" t="s">
        <v>81</v>
      </c>
      <c r="G72" s="3" t="s">
        <v>82</v>
      </c>
      <c r="H72" s="17" t="s">
        <v>83</v>
      </c>
      <c r="I72" s="413" t="s">
        <v>77</v>
      </c>
      <c r="J72" s="1">
        <v>1</v>
      </c>
      <c r="K72" s="194">
        <v>42795</v>
      </c>
      <c r="L72" s="194">
        <v>43100</v>
      </c>
      <c r="M72" s="79">
        <f t="shared" si="2"/>
        <v>44</v>
      </c>
      <c r="N72" s="105">
        <v>1</v>
      </c>
      <c r="O72" s="2" t="s">
        <v>1616</v>
      </c>
      <c r="P72" s="2" t="s">
        <v>78</v>
      </c>
      <c r="Q72" s="2" t="s">
        <v>1779</v>
      </c>
      <c r="R72" s="163">
        <f t="shared" si="3"/>
        <v>231</v>
      </c>
      <c r="S72" s="2"/>
      <c r="T72" s="2"/>
      <c r="U72" s="2" t="s">
        <v>1383</v>
      </c>
      <c r="V72" s="2" t="s">
        <v>1384</v>
      </c>
      <c r="W72" s="5" t="s">
        <v>1394</v>
      </c>
      <c r="X72" s="5" t="s">
        <v>1394</v>
      </c>
      <c r="Y72" s="5" t="s">
        <v>1394</v>
      </c>
      <c r="Z72" s="5" t="s">
        <v>1394</v>
      </c>
      <c r="AA72" s="5" t="s">
        <v>1394</v>
      </c>
      <c r="AB72" s="5" t="s">
        <v>1394</v>
      </c>
      <c r="AC72" s="5" t="s">
        <v>1394</v>
      </c>
      <c r="AD72" s="5" t="s">
        <v>1394</v>
      </c>
      <c r="AE72" s="5" t="s">
        <v>2547</v>
      </c>
      <c r="AF72" s="5" t="s">
        <v>1394</v>
      </c>
      <c r="AG72" s="5" t="s">
        <v>2547</v>
      </c>
      <c r="AH72" s="196" t="s">
        <v>1394</v>
      </c>
      <c r="AI72" s="211" t="s">
        <v>1394</v>
      </c>
      <c r="AJ72" s="211" t="s">
        <v>1394</v>
      </c>
      <c r="AK72" s="211" t="s">
        <v>4148</v>
      </c>
      <c r="AL72" s="211" t="s">
        <v>1394</v>
      </c>
      <c r="AM72" s="211" t="s">
        <v>4148</v>
      </c>
      <c r="AN72" s="211" t="s">
        <v>1394</v>
      </c>
      <c r="AO72" s="187" t="s">
        <v>918</v>
      </c>
      <c r="AP72" s="192">
        <v>43122</v>
      </c>
      <c r="AQ72" s="491" t="s">
        <v>1068</v>
      </c>
      <c r="AR72" s="473"/>
      <c r="AS72" s="30"/>
      <c r="AT72" s="30"/>
      <c r="AU72" s="30"/>
      <c r="AV72" s="30"/>
      <c r="AW72" s="30" t="s">
        <v>1369</v>
      </c>
      <c r="AX72" s="30"/>
      <c r="AY72" s="30"/>
      <c r="BH72" s="2"/>
      <c r="BI72" s="2"/>
      <c r="BJ72" s="2"/>
      <c r="BK72" s="2"/>
      <c r="BL72" s="2"/>
      <c r="BM72" s="2"/>
      <c r="BN72" s="2"/>
    </row>
    <row r="73" spans="1:66" s="14" customFormat="1" ht="115.5" hidden="1" customHeight="1" x14ac:dyDescent="0.25">
      <c r="A73" s="29" t="s">
        <v>2501</v>
      </c>
      <c r="B73" s="7" t="s">
        <v>283</v>
      </c>
      <c r="C73" s="57">
        <v>42661</v>
      </c>
      <c r="D73" s="29" t="s">
        <v>1540</v>
      </c>
      <c r="E73" s="2" t="s">
        <v>1230</v>
      </c>
      <c r="F73" s="3" t="s">
        <v>299</v>
      </c>
      <c r="G73" s="3" t="s">
        <v>300</v>
      </c>
      <c r="H73" s="17" t="s">
        <v>300</v>
      </c>
      <c r="I73" s="413" t="s">
        <v>33</v>
      </c>
      <c r="J73" s="1">
        <v>1</v>
      </c>
      <c r="K73" s="194">
        <v>42736</v>
      </c>
      <c r="L73" s="194">
        <v>43100</v>
      </c>
      <c r="M73" s="79">
        <f t="shared" si="2"/>
        <v>52</v>
      </c>
      <c r="N73" s="105">
        <v>1</v>
      </c>
      <c r="O73" s="2" t="s">
        <v>3701</v>
      </c>
      <c r="P73" s="2"/>
      <c r="Q73" s="2" t="s">
        <v>1391</v>
      </c>
      <c r="R73" s="163">
        <f t="shared" si="3"/>
        <v>160</v>
      </c>
      <c r="S73" s="2"/>
      <c r="T73" s="2"/>
      <c r="U73" s="2" t="s">
        <v>1383</v>
      </c>
      <c r="V73" s="2" t="s">
        <v>1391</v>
      </c>
      <c r="W73" s="5" t="s">
        <v>1394</v>
      </c>
      <c r="X73" s="5" t="s">
        <v>1394</v>
      </c>
      <c r="Y73" s="5" t="s">
        <v>1394</v>
      </c>
      <c r="Z73" s="5" t="s">
        <v>1394</v>
      </c>
      <c r="AA73" s="5" t="s">
        <v>1394</v>
      </c>
      <c r="AB73" s="5" t="s">
        <v>1394</v>
      </c>
      <c r="AC73" s="5" t="s">
        <v>1394</v>
      </c>
      <c r="AD73" s="5" t="s">
        <v>1394</v>
      </c>
      <c r="AE73" s="5" t="s">
        <v>2547</v>
      </c>
      <c r="AF73" s="5" t="s">
        <v>1394</v>
      </c>
      <c r="AG73" s="5" t="s">
        <v>2547</v>
      </c>
      <c r="AH73" s="196" t="s">
        <v>1394</v>
      </c>
      <c r="AI73" s="211" t="s">
        <v>1394</v>
      </c>
      <c r="AJ73" s="211" t="s">
        <v>1394</v>
      </c>
      <c r="AK73" s="211" t="s">
        <v>4148</v>
      </c>
      <c r="AL73" s="211" t="s">
        <v>1394</v>
      </c>
      <c r="AM73" s="211" t="s">
        <v>4148</v>
      </c>
      <c r="AN73" s="211" t="s">
        <v>1394</v>
      </c>
      <c r="AO73" s="187" t="s">
        <v>918</v>
      </c>
      <c r="AP73" s="192">
        <v>43122</v>
      </c>
      <c r="AQ73" s="491" t="s">
        <v>1068</v>
      </c>
      <c r="AR73" s="473"/>
      <c r="AS73" s="30"/>
      <c r="AT73" s="30"/>
      <c r="AU73" s="30"/>
      <c r="AV73" s="30"/>
      <c r="AW73" s="30" t="s">
        <v>1369</v>
      </c>
      <c r="AX73" s="30"/>
      <c r="AY73" s="30"/>
      <c r="BH73" s="2"/>
      <c r="BI73" s="2"/>
      <c r="BJ73" s="2"/>
      <c r="BK73" s="2"/>
      <c r="BL73" s="2"/>
      <c r="BM73" s="2"/>
      <c r="BN73" s="2"/>
    </row>
    <row r="74" spans="1:66" s="14" customFormat="1" ht="115.5" hidden="1" customHeight="1" x14ac:dyDescent="0.25">
      <c r="A74" s="29" t="s">
        <v>2502</v>
      </c>
      <c r="B74" s="7" t="s">
        <v>283</v>
      </c>
      <c r="C74" s="57">
        <v>42661</v>
      </c>
      <c r="D74" s="29" t="s">
        <v>1540</v>
      </c>
      <c r="E74" s="2" t="s">
        <v>1230</v>
      </c>
      <c r="F74" s="3" t="s">
        <v>301</v>
      </c>
      <c r="G74" s="3" t="s">
        <v>302</v>
      </c>
      <c r="H74" s="17" t="s">
        <v>302</v>
      </c>
      <c r="I74" s="413" t="s">
        <v>303</v>
      </c>
      <c r="J74" s="1">
        <v>1</v>
      </c>
      <c r="K74" s="194">
        <v>42979</v>
      </c>
      <c r="L74" s="194">
        <v>43220</v>
      </c>
      <c r="M74" s="79">
        <f t="shared" si="2"/>
        <v>35</v>
      </c>
      <c r="N74" s="105">
        <v>1</v>
      </c>
      <c r="O74" s="2" t="s">
        <v>304</v>
      </c>
      <c r="P74" s="2"/>
      <c r="Q74" s="2" t="s">
        <v>1781</v>
      </c>
      <c r="R74" s="163">
        <f t="shared" si="3"/>
        <v>339</v>
      </c>
      <c r="S74" s="2"/>
      <c r="T74" s="2"/>
      <c r="U74" s="2" t="s">
        <v>1383</v>
      </c>
      <c r="V74" s="2" t="s">
        <v>1392</v>
      </c>
      <c r="W74" s="3" t="s">
        <v>305</v>
      </c>
      <c r="X74" s="5" t="s">
        <v>1397</v>
      </c>
      <c r="Y74" s="5" t="s">
        <v>1397</v>
      </c>
      <c r="Z74" s="5" t="s">
        <v>1397</v>
      </c>
      <c r="AA74" s="5" t="s">
        <v>1397</v>
      </c>
      <c r="AB74" s="5" t="s">
        <v>1397</v>
      </c>
      <c r="AC74" s="5" t="s">
        <v>1397</v>
      </c>
      <c r="AD74" s="17" t="s">
        <v>18</v>
      </c>
      <c r="AE74" s="17" t="s">
        <v>2549</v>
      </c>
      <c r="AF74" s="17" t="s">
        <v>2552</v>
      </c>
      <c r="AG74" s="17" t="s">
        <v>2549</v>
      </c>
      <c r="AH74" s="6" t="s">
        <v>2552</v>
      </c>
      <c r="AI74" s="6" t="s">
        <v>2552</v>
      </c>
      <c r="AJ74" s="6" t="s">
        <v>2552</v>
      </c>
      <c r="AK74" s="6" t="s">
        <v>4148</v>
      </c>
      <c r="AL74" s="6" t="s">
        <v>2552</v>
      </c>
      <c r="AM74" s="6" t="s">
        <v>4148</v>
      </c>
      <c r="AN74" s="6" t="s">
        <v>2552</v>
      </c>
      <c r="AO74" s="187" t="s">
        <v>918</v>
      </c>
      <c r="AP74" s="192"/>
      <c r="AQ74" s="491" t="s">
        <v>1068</v>
      </c>
      <c r="AR74" s="473"/>
      <c r="AS74" s="30"/>
      <c r="AT74" s="30"/>
      <c r="AU74" s="30"/>
      <c r="AV74" s="30"/>
      <c r="AW74" s="30" t="s">
        <v>1369</v>
      </c>
      <c r="AX74" s="30"/>
      <c r="AY74" s="30"/>
      <c r="BH74" s="2"/>
      <c r="BI74" s="2"/>
      <c r="BJ74" s="2"/>
      <c r="BK74" s="2"/>
      <c r="BL74" s="2"/>
      <c r="BM74" s="2"/>
      <c r="BN74" s="2"/>
    </row>
    <row r="75" spans="1:66" s="14" customFormat="1" ht="115.5" hidden="1" customHeight="1" x14ac:dyDescent="0.25">
      <c r="A75" s="29" t="s">
        <v>2503</v>
      </c>
      <c r="B75" s="7" t="s">
        <v>283</v>
      </c>
      <c r="C75" s="57">
        <v>42661</v>
      </c>
      <c r="D75" s="29" t="s">
        <v>1543</v>
      </c>
      <c r="E75" s="2" t="s">
        <v>1231</v>
      </c>
      <c r="F75" s="3" t="s">
        <v>306</v>
      </c>
      <c r="G75" s="3" t="s">
        <v>307</v>
      </c>
      <c r="H75" s="17" t="s">
        <v>308</v>
      </c>
      <c r="I75" s="413" t="s">
        <v>33</v>
      </c>
      <c r="J75" s="1">
        <v>1</v>
      </c>
      <c r="K75" s="194">
        <v>42736</v>
      </c>
      <c r="L75" s="194">
        <v>43100</v>
      </c>
      <c r="M75" s="79">
        <f t="shared" si="2"/>
        <v>52</v>
      </c>
      <c r="N75" s="105">
        <v>1</v>
      </c>
      <c r="O75" s="2" t="s">
        <v>61</v>
      </c>
      <c r="P75" s="2"/>
      <c r="Q75" s="2" t="s">
        <v>4631</v>
      </c>
      <c r="R75" s="163">
        <f t="shared" si="3"/>
        <v>334</v>
      </c>
      <c r="S75" s="2"/>
      <c r="T75" s="2"/>
      <c r="U75" s="2" t="s">
        <v>1383</v>
      </c>
      <c r="V75" s="2" t="s">
        <v>1393</v>
      </c>
      <c r="W75" s="5" t="s">
        <v>1394</v>
      </c>
      <c r="X75" s="5" t="s">
        <v>1394</v>
      </c>
      <c r="Y75" s="5" t="s">
        <v>1394</v>
      </c>
      <c r="Z75" s="5" t="s">
        <v>1394</v>
      </c>
      <c r="AA75" s="5" t="s">
        <v>1394</v>
      </c>
      <c r="AB75" s="5" t="s">
        <v>1394</v>
      </c>
      <c r="AC75" s="5" t="s">
        <v>1394</v>
      </c>
      <c r="AD75" s="17" t="s">
        <v>18</v>
      </c>
      <c r="AE75" s="17" t="s">
        <v>2549</v>
      </c>
      <c r="AF75" s="17" t="s">
        <v>2552</v>
      </c>
      <c r="AG75" s="17" t="s">
        <v>2549</v>
      </c>
      <c r="AH75" s="6" t="s">
        <v>2552</v>
      </c>
      <c r="AI75" s="6" t="s">
        <v>2552</v>
      </c>
      <c r="AJ75" s="6" t="s">
        <v>2552</v>
      </c>
      <c r="AK75" s="6" t="s">
        <v>4148</v>
      </c>
      <c r="AL75" s="6" t="s">
        <v>2552</v>
      </c>
      <c r="AM75" s="6" t="s">
        <v>4148</v>
      </c>
      <c r="AN75" s="6" t="s">
        <v>2552</v>
      </c>
      <c r="AO75" s="187" t="s">
        <v>918</v>
      </c>
      <c r="AP75" s="192">
        <v>43122</v>
      </c>
      <c r="AQ75" s="491" t="s">
        <v>1068</v>
      </c>
      <c r="AR75" s="473"/>
      <c r="AS75" s="30"/>
      <c r="AT75" s="30"/>
      <c r="AU75" s="30"/>
      <c r="AV75" s="30"/>
      <c r="AW75" s="30" t="s">
        <v>1369</v>
      </c>
      <c r="AX75" s="30"/>
      <c r="AY75" s="30"/>
      <c r="BH75" s="2"/>
      <c r="BI75" s="2"/>
      <c r="BJ75" s="2"/>
      <c r="BK75" s="2"/>
      <c r="BL75" s="2"/>
      <c r="BM75" s="2"/>
      <c r="BN75" s="2"/>
    </row>
    <row r="76" spans="1:66" s="14" customFormat="1" ht="115.5" hidden="1" customHeight="1" x14ac:dyDescent="0.25">
      <c r="A76" s="29" t="s">
        <v>2504</v>
      </c>
      <c r="B76" s="5" t="s">
        <v>372</v>
      </c>
      <c r="C76" s="57">
        <v>42661</v>
      </c>
      <c r="D76" s="29" t="s">
        <v>1486</v>
      </c>
      <c r="E76" s="2" t="s">
        <v>1204</v>
      </c>
      <c r="F76" s="3" t="s">
        <v>370</v>
      </c>
      <c r="G76" s="3" t="s">
        <v>371</v>
      </c>
      <c r="H76" s="17" t="s">
        <v>330</v>
      </c>
      <c r="I76" s="413" t="s">
        <v>255</v>
      </c>
      <c r="J76" s="1">
        <v>1</v>
      </c>
      <c r="K76" s="194">
        <v>42917</v>
      </c>
      <c r="L76" s="194">
        <v>43099</v>
      </c>
      <c r="M76" s="79">
        <f t="shared" si="2"/>
        <v>26</v>
      </c>
      <c r="N76" s="105">
        <v>1</v>
      </c>
      <c r="O76" s="2" t="s">
        <v>149</v>
      </c>
      <c r="P76" s="2"/>
      <c r="Q76" s="2" t="s">
        <v>1782</v>
      </c>
      <c r="R76" s="163">
        <f t="shared" si="3"/>
        <v>66</v>
      </c>
      <c r="S76" s="2"/>
      <c r="T76" s="2"/>
      <c r="U76" s="2" t="s">
        <v>1383</v>
      </c>
      <c r="V76" s="2" t="s">
        <v>1410</v>
      </c>
      <c r="W76" s="5" t="s">
        <v>1394</v>
      </c>
      <c r="X76" s="5" t="s">
        <v>1394</v>
      </c>
      <c r="Y76" s="5" t="s">
        <v>1394</v>
      </c>
      <c r="Z76" s="5" t="s">
        <v>1394</v>
      </c>
      <c r="AA76" s="5" t="s">
        <v>1394</v>
      </c>
      <c r="AB76" s="5" t="s">
        <v>1394</v>
      </c>
      <c r="AC76" s="5" t="s">
        <v>1394</v>
      </c>
      <c r="AD76" s="23" t="s">
        <v>18</v>
      </c>
      <c r="AE76" s="17" t="s">
        <v>2549</v>
      </c>
      <c r="AF76" s="17" t="s">
        <v>2552</v>
      </c>
      <c r="AG76" s="17" t="s">
        <v>2549</v>
      </c>
      <c r="AH76" s="6" t="s">
        <v>2552</v>
      </c>
      <c r="AI76" s="6" t="s">
        <v>2552</v>
      </c>
      <c r="AJ76" s="6" t="s">
        <v>2552</v>
      </c>
      <c r="AK76" s="6" t="s">
        <v>4148</v>
      </c>
      <c r="AL76" s="6" t="s">
        <v>2552</v>
      </c>
      <c r="AM76" s="6" t="s">
        <v>4148</v>
      </c>
      <c r="AN76" s="6" t="s">
        <v>2552</v>
      </c>
      <c r="AO76" s="187" t="s">
        <v>918</v>
      </c>
      <c r="AP76" s="192">
        <v>43122</v>
      </c>
      <c r="AQ76" s="491" t="s">
        <v>1068</v>
      </c>
      <c r="AR76" s="473"/>
      <c r="AS76" s="30"/>
      <c r="AT76" s="30"/>
      <c r="AU76" s="30"/>
      <c r="AV76" s="30"/>
      <c r="AW76" s="30" t="s">
        <v>1369</v>
      </c>
      <c r="AX76" s="30"/>
      <c r="AY76" s="30"/>
      <c r="BH76" s="2"/>
      <c r="BI76" s="2"/>
      <c r="BJ76" s="2"/>
      <c r="BK76" s="2"/>
      <c r="BL76" s="2"/>
      <c r="BM76" s="2"/>
      <c r="BN76" s="2"/>
    </row>
    <row r="77" spans="1:66" s="14" customFormat="1" ht="115.5" hidden="1" customHeight="1" x14ac:dyDescent="0.25">
      <c r="A77" s="29" t="s">
        <v>2505</v>
      </c>
      <c r="B77" s="5" t="s">
        <v>372</v>
      </c>
      <c r="C77" s="57">
        <v>42661</v>
      </c>
      <c r="D77" s="29" t="s">
        <v>1486</v>
      </c>
      <c r="E77" s="2" t="s">
        <v>1204</v>
      </c>
      <c r="F77" s="3" t="s">
        <v>373</v>
      </c>
      <c r="G77" s="3" t="s">
        <v>371</v>
      </c>
      <c r="H77" s="17" t="s">
        <v>330</v>
      </c>
      <c r="I77" s="413" t="s">
        <v>255</v>
      </c>
      <c r="J77" s="1">
        <v>1</v>
      </c>
      <c r="K77" s="194">
        <v>42917</v>
      </c>
      <c r="L77" s="194">
        <v>43100</v>
      </c>
      <c r="M77" s="79">
        <f t="shared" si="2"/>
        <v>27</v>
      </c>
      <c r="N77" s="105">
        <v>1</v>
      </c>
      <c r="O77" s="2" t="s">
        <v>149</v>
      </c>
      <c r="P77" s="2"/>
      <c r="Q77" s="2" t="s">
        <v>1357</v>
      </c>
      <c r="R77" s="163">
        <f t="shared" si="3"/>
        <v>243</v>
      </c>
      <c r="S77" s="2"/>
      <c r="T77" s="2"/>
      <c r="U77" s="2" t="s">
        <v>1383</v>
      </c>
      <c r="V77" s="2" t="s">
        <v>1357</v>
      </c>
      <c r="W77" s="5" t="s">
        <v>1394</v>
      </c>
      <c r="X77" s="5" t="s">
        <v>1394</v>
      </c>
      <c r="Y77" s="5" t="s">
        <v>1394</v>
      </c>
      <c r="Z77" s="5" t="s">
        <v>1394</v>
      </c>
      <c r="AA77" s="5" t="s">
        <v>1394</v>
      </c>
      <c r="AB77" s="5" t="s">
        <v>1394</v>
      </c>
      <c r="AC77" s="5" t="s">
        <v>1394</v>
      </c>
      <c r="AD77" s="5" t="s">
        <v>1394</v>
      </c>
      <c r="AE77" s="5" t="s">
        <v>2547</v>
      </c>
      <c r="AF77" s="5" t="s">
        <v>1394</v>
      </c>
      <c r="AG77" s="5" t="s">
        <v>2547</v>
      </c>
      <c r="AH77" s="196" t="s">
        <v>1394</v>
      </c>
      <c r="AI77" s="211" t="s">
        <v>1394</v>
      </c>
      <c r="AJ77" s="211" t="s">
        <v>1394</v>
      </c>
      <c r="AK77" s="211" t="s">
        <v>4148</v>
      </c>
      <c r="AL77" s="211" t="s">
        <v>1394</v>
      </c>
      <c r="AM77" s="211" t="s">
        <v>4148</v>
      </c>
      <c r="AN77" s="211" t="s">
        <v>1394</v>
      </c>
      <c r="AO77" s="187" t="s">
        <v>918</v>
      </c>
      <c r="AP77" s="192">
        <v>43122</v>
      </c>
      <c r="AQ77" s="491" t="s">
        <v>1068</v>
      </c>
      <c r="AR77" s="473"/>
      <c r="AS77" s="30"/>
      <c r="AT77" s="30"/>
      <c r="AU77" s="30"/>
      <c r="AV77" s="30"/>
      <c r="AW77" s="30" t="s">
        <v>1369</v>
      </c>
      <c r="AX77" s="30"/>
      <c r="AY77" s="30"/>
      <c r="BH77" s="2"/>
      <c r="BI77" s="2"/>
      <c r="BJ77" s="2"/>
      <c r="BK77" s="2"/>
      <c r="BL77" s="2"/>
      <c r="BM77" s="2"/>
      <c r="BN77" s="2"/>
    </row>
    <row r="78" spans="1:66" s="14" customFormat="1" ht="115.5" hidden="1" customHeight="1" x14ac:dyDescent="0.25">
      <c r="A78" s="29" t="s">
        <v>2506</v>
      </c>
      <c r="B78" s="5" t="s">
        <v>372</v>
      </c>
      <c r="C78" s="57">
        <v>42661</v>
      </c>
      <c r="D78" s="29" t="s">
        <v>1574</v>
      </c>
      <c r="E78" s="2" t="s">
        <v>1205</v>
      </c>
      <c r="F78" s="3" t="s">
        <v>328</v>
      </c>
      <c r="G78" s="3" t="s">
        <v>371</v>
      </c>
      <c r="H78" s="17" t="s">
        <v>330</v>
      </c>
      <c r="I78" s="413" t="s">
        <v>255</v>
      </c>
      <c r="J78" s="1">
        <v>1</v>
      </c>
      <c r="K78" s="194">
        <v>42917</v>
      </c>
      <c r="L78" s="194">
        <v>43100</v>
      </c>
      <c r="M78" s="79">
        <f t="shared" si="2"/>
        <v>27</v>
      </c>
      <c r="N78" s="105">
        <v>1</v>
      </c>
      <c r="O78" s="2" t="s">
        <v>149</v>
      </c>
      <c r="P78" s="2"/>
      <c r="Q78" s="2" t="s">
        <v>1357</v>
      </c>
      <c r="R78" s="163">
        <f t="shared" si="3"/>
        <v>243</v>
      </c>
      <c r="S78" s="2"/>
      <c r="T78" s="2"/>
      <c r="U78" s="2" t="s">
        <v>1383</v>
      </c>
      <c r="V78" s="2" t="s">
        <v>1357</v>
      </c>
      <c r="W78" s="5" t="s">
        <v>1394</v>
      </c>
      <c r="X78" s="5" t="s">
        <v>1394</v>
      </c>
      <c r="Y78" s="5" t="s">
        <v>1394</v>
      </c>
      <c r="Z78" s="5" t="s">
        <v>1394</v>
      </c>
      <c r="AA78" s="5" t="s">
        <v>1394</v>
      </c>
      <c r="AB78" s="5" t="s">
        <v>1394</v>
      </c>
      <c r="AC78" s="5" t="s">
        <v>1394</v>
      </c>
      <c r="AD78" s="5" t="s">
        <v>1394</v>
      </c>
      <c r="AE78" s="5" t="s">
        <v>2547</v>
      </c>
      <c r="AF78" s="5" t="s">
        <v>1394</v>
      </c>
      <c r="AG78" s="5" t="s">
        <v>2547</v>
      </c>
      <c r="AH78" s="196" t="s">
        <v>1394</v>
      </c>
      <c r="AI78" s="211" t="s">
        <v>1394</v>
      </c>
      <c r="AJ78" s="211" t="s">
        <v>1394</v>
      </c>
      <c r="AK78" s="211" t="s">
        <v>4148</v>
      </c>
      <c r="AL78" s="211" t="s">
        <v>1394</v>
      </c>
      <c r="AM78" s="211" t="s">
        <v>4148</v>
      </c>
      <c r="AN78" s="211" t="s">
        <v>1394</v>
      </c>
      <c r="AO78" s="187" t="s">
        <v>918</v>
      </c>
      <c r="AP78" s="192">
        <v>43122</v>
      </c>
      <c r="AQ78" s="491" t="s">
        <v>1068</v>
      </c>
      <c r="AR78" s="473"/>
      <c r="AS78" s="30"/>
      <c r="AT78" s="30"/>
      <c r="AU78" s="30"/>
      <c r="AV78" s="30"/>
      <c r="AW78" s="30" t="s">
        <v>1369</v>
      </c>
      <c r="AX78" s="30"/>
      <c r="AY78" s="30"/>
      <c r="BH78" s="2"/>
      <c r="BI78" s="2"/>
      <c r="BJ78" s="2"/>
      <c r="BK78" s="2"/>
      <c r="BL78" s="2"/>
      <c r="BM78" s="2"/>
      <c r="BN78" s="2"/>
    </row>
    <row r="79" spans="1:66" s="14" customFormat="1" ht="115.5" hidden="1" customHeight="1" x14ac:dyDescent="0.25">
      <c r="A79" s="29" t="s">
        <v>2507</v>
      </c>
      <c r="B79" s="5" t="s">
        <v>372</v>
      </c>
      <c r="C79" s="57">
        <v>42661</v>
      </c>
      <c r="D79" s="29" t="s">
        <v>1487</v>
      </c>
      <c r="E79" s="2" t="s">
        <v>1206</v>
      </c>
      <c r="F79" s="3" t="s">
        <v>328</v>
      </c>
      <c r="G79" s="3" t="s">
        <v>932</v>
      </c>
      <c r="H79" s="17" t="s">
        <v>330</v>
      </c>
      <c r="I79" s="413" t="s">
        <v>255</v>
      </c>
      <c r="J79" s="1">
        <v>1</v>
      </c>
      <c r="K79" s="194">
        <v>42917</v>
      </c>
      <c r="L79" s="194">
        <v>43100</v>
      </c>
      <c r="M79" s="79">
        <f t="shared" si="2"/>
        <v>27</v>
      </c>
      <c r="N79" s="105">
        <v>1</v>
      </c>
      <c r="O79" s="2" t="s">
        <v>149</v>
      </c>
      <c r="P79" s="2"/>
      <c r="Q79" s="2" t="s">
        <v>1357</v>
      </c>
      <c r="R79" s="163">
        <f t="shared" si="3"/>
        <v>243</v>
      </c>
      <c r="S79" s="2"/>
      <c r="T79" s="2"/>
      <c r="U79" s="2" t="s">
        <v>1383</v>
      </c>
      <c r="V79" s="2" t="s">
        <v>1357</v>
      </c>
      <c r="W79" s="5" t="s">
        <v>1394</v>
      </c>
      <c r="X79" s="5" t="s">
        <v>1394</v>
      </c>
      <c r="Y79" s="5" t="s">
        <v>1394</v>
      </c>
      <c r="Z79" s="5" t="s">
        <v>1394</v>
      </c>
      <c r="AA79" s="5" t="s">
        <v>1394</v>
      </c>
      <c r="AB79" s="5" t="s">
        <v>1394</v>
      </c>
      <c r="AC79" s="5" t="s">
        <v>1394</v>
      </c>
      <c r="AD79" s="5" t="s">
        <v>1394</v>
      </c>
      <c r="AE79" s="5" t="s">
        <v>2547</v>
      </c>
      <c r="AF79" s="5" t="s">
        <v>1394</v>
      </c>
      <c r="AG79" s="5" t="s">
        <v>2547</v>
      </c>
      <c r="AH79" s="196" t="s">
        <v>1394</v>
      </c>
      <c r="AI79" s="211" t="s">
        <v>1394</v>
      </c>
      <c r="AJ79" s="211" t="s">
        <v>1394</v>
      </c>
      <c r="AK79" s="211" t="s">
        <v>4148</v>
      </c>
      <c r="AL79" s="211" t="s">
        <v>1394</v>
      </c>
      <c r="AM79" s="211" t="s">
        <v>4148</v>
      </c>
      <c r="AN79" s="211" t="s">
        <v>1394</v>
      </c>
      <c r="AO79" s="187" t="s">
        <v>918</v>
      </c>
      <c r="AP79" s="192">
        <v>43122</v>
      </c>
      <c r="AQ79" s="491" t="s">
        <v>1068</v>
      </c>
      <c r="AR79" s="473"/>
      <c r="AS79" s="30"/>
      <c r="AT79" s="30"/>
      <c r="AU79" s="30"/>
      <c r="AV79" s="30"/>
      <c r="AW79" s="30" t="s">
        <v>1369</v>
      </c>
      <c r="AX79" s="30"/>
      <c r="AY79" s="30"/>
      <c r="BH79" s="2"/>
      <c r="BI79" s="2"/>
      <c r="BJ79" s="2"/>
      <c r="BK79" s="2"/>
      <c r="BL79" s="2"/>
      <c r="BM79" s="2"/>
      <c r="BN79" s="2"/>
    </row>
    <row r="80" spans="1:66" s="14" customFormat="1" ht="115.5" hidden="1" customHeight="1" x14ac:dyDescent="0.25">
      <c r="A80" s="29" t="s">
        <v>2508</v>
      </c>
      <c r="B80" s="5" t="s">
        <v>372</v>
      </c>
      <c r="C80" s="57">
        <v>42661</v>
      </c>
      <c r="D80" s="29" t="s">
        <v>1503</v>
      </c>
      <c r="E80" s="2" t="s">
        <v>1207</v>
      </c>
      <c r="F80" s="3" t="s">
        <v>328</v>
      </c>
      <c r="G80" s="3" t="s">
        <v>371</v>
      </c>
      <c r="H80" s="17" t="s">
        <v>330</v>
      </c>
      <c r="I80" s="413" t="s">
        <v>255</v>
      </c>
      <c r="J80" s="1">
        <v>1</v>
      </c>
      <c r="K80" s="194">
        <v>42917</v>
      </c>
      <c r="L80" s="194">
        <v>43100</v>
      </c>
      <c r="M80" s="79">
        <f t="shared" si="2"/>
        <v>27</v>
      </c>
      <c r="N80" s="105">
        <v>1</v>
      </c>
      <c r="O80" s="2" t="s">
        <v>149</v>
      </c>
      <c r="P80" s="2"/>
      <c r="Q80" s="2" t="s">
        <v>1357</v>
      </c>
      <c r="R80" s="163">
        <f t="shared" si="3"/>
        <v>243</v>
      </c>
      <c r="S80" s="2"/>
      <c r="T80" s="2"/>
      <c r="U80" s="2" t="s">
        <v>1383</v>
      </c>
      <c r="V80" s="2" t="s">
        <v>1357</v>
      </c>
      <c r="W80" s="5" t="s">
        <v>1394</v>
      </c>
      <c r="X80" s="5" t="s">
        <v>1394</v>
      </c>
      <c r="Y80" s="5" t="s">
        <v>1394</v>
      </c>
      <c r="Z80" s="5" t="s">
        <v>1394</v>
      </c>
      <c r="AA80" s="5" t="s">
        <v>1394</v>
      </c>
      <c r="AB80" s="5" t="s">
        <v>1394</v>
      </c>
      <c r="AC80" s="5" t="s">
        <v>1394</v>
      </c>
      <c r="AD80" s="5" t="s">
        <v>1394</v>
      </c>
      <c r="AE80" s="5" t="s">
        <v>2547</v>
      </c>
      <c r="AF80" s="5" t="s">
        <v>1394</v>
      </c>
      <c r="AG80" s="5" t="s">
        <v>2547</v>
      </c>
      <c r="AH80" s="196" t="s">
        <v>1394</v>
      </c>
      <c r="AI80" s="211" t="s">
        <v>1394</v>
      </c>
      <c r="AJ80" s="211" t="s">
        <v>1394</v>
      </c>
      <c r="AK80" s="211" t="s">
        <v>4148</v>
      </c>
      <c r="AL80" s="211" t="s">
        <v>1394</v>
      </c>
      <c r="AM80" s="211" t="s">
        <v>4148</v>
      </c>
      <c r="AN80" s="211" t="s">
        <v>1394</v>
      </c>
      <c r="AO80" s="187" t="s">
        <v>918</v>
      </c>
      <c r="AP80" s="192">
        <v>43122</v>
      </c>
      <c r="AQ80" s="491" t="s">
        <v>1068</v>
      </c>
      <c r="AR80" s="473"/>
      <c r="AS80" s="30"/>
      <c r="AT80" s="30"/>
      <c r="AU80" s="30"/>
      <c r="AV80" s="30"/>
      <c r="AW80" s="30" t="s">
        <v>1369</v>
      </c>
      <c r="AX80" s="30"/>
      <c r="AY80" s="30"/>
      <c r="BH80" s="2"/>
      <c r="BI80" s="2"/>
      <c r="BJ80" s="2"/>
      <c r="BK80" s="2"/>
      <c r="BL80" s="2"/>
      <c r="BM80" s="2"/>
      <c r="BN80" s="2"/>
    </row>
    <row r="81" spans="1:66" s="14" customFormat="1" ht="115.5" hidden="1" customHeight="1" x14ac:dyDescent="0.25">
      <c r="A81" s="29" t="s">
        <v>2509</v>
      </c>
      <c r="B81" s="5" t="s">
        <v>372</v>
      </c>
      <c r="C81" s="57">
        <v>42661</v>
      </c>
      <c r="D81" s="29" t="s">
        <v>1493</v>
      </c>
      <c r="E81" s="2" t="s">
        <v>1208</v>
      </c>
      <c r="F81" s="3" t="s">
        <v>328</v>
      </c>
      <c r="G81" s="3" t="s">
        <v>371</v>
      </c>
      <c r="H81" s="17" t="s">
        <v>330</v>
      </c>
      <c r="I81" s="413" t="s">
        <v>255</v>
      </c>
      <c r="J81" s="1">
        <v>1</v>
      </c>
      <c r="K81" s="194">
        <v>42917</v>
      </c>
      <c r="L81" s="194">
        <v>43100</v>
      </c>
      <c r="M81" s="79">
        <f t="shared" si="2"/>
        <v>27</v>
      </c>
      <c r="N81" s="105">
        <v>1</v>
      </c>
      <c r="O81" s="2" t="s">
        <v>149</v>
      </c>
      <c r="P81" s="2"/>
      <c r="Q81" s="2" t="s">
        <v>1357</v>
      </c>
      <c r="R81" s="163">
        <f t="shared" si="3"/>
        <v>243</v>
      </c>
      <c r="S81" s="2"/>
      <c r="T81" s="2"/>
      <c r="U81" s="2" t="s">
        <v>1383</v>
      </c>
      <c r="V81" s="2" t="s">
        <v>1357</v>
      </c>
      <c r="W81" s="5" t="s">
        <v>1394</v>
      </c>
      <c r="X81" s="5" t="s">
        <v>1394</v>
      </c>
      <c r="Y81" s="5" t="s">
        <v>1394</v>
      </c>
      <c r="Z81" s="5" t="s">
        <v>1394</v>
      </c>
      <c r="AA81" s="5" t="s">
        <v>1394</v>
      </c>
      <c r="AB81" s="5" t="s">
        <v>1394</v>
      </c>
      <c r="AC81" s="5" t="s">
        <v>1394</v>
      </c>
      <c r="AD81" s="5" t="s">
        <v>1394</v>
      </c>
      <c r="AE81" s="5" t="s">
        <v>2547</v>
      </c>
      <c r="AF81" s="5" t="s">
        <v>1394</v>
      </c>
      <c r="AG81" s="5" t="s">
        <v>2547</v>
      </c>
      <c r="AH81" s="196" t="s">
        <v>1394</v>
      </c>
      <c r="AI81" s="211" t="s">
        <v>1394</v>
      </c>
      <c r="AJ81" s="211" t="s">
        <v>1394</v>
      </c>
      <c r="AK81" s="211" t="s">
        <v>4148</v>
      </c>
      <c r="AL81" s="211" t="s">
        <v>1394</v>
      </c>
      <c r="AM81" s="211" t="s">
        <v>4148</v>
      </c>
      <c r="AN81" s="211" t="s">
        <v>1394</v>
      </c>
      <c r="AO81" s="187" t="s">
        <v>918</v>
      </c>
      <c r="AP81" s="192">
        <v>43122</v>
      </c>
      <c r="AQ81" s="491" t="s">
        <v>1068</v>
      </c>
      <c r="AR81" s="473"/>
      <c r="AS81" s="30"/>
      <c r="AT81" s="30"/>
      <c r="AU81" s="30"/>
      <c r="AV81" s="30"/>
      <c r="AW81" s="30" t="s">
        <v>1369</v>
      </c>
      <c r="AX81" s="30"/>
      <c r="AY81" s="30"/>
      <c r="BH81" s="2"/>
      <c r="BI81" s="2"/>
      <c r="BJ81" s="2"/>
      <c r="BK81" s="2"/>
      <c r="BL81" s="2"/>
      <c r="BM81" s="2"/>
      <c r="BN81" s="2"/>
    </row>
    <row r="82" spans="1:66" s="14" customFormat="1" ht="115.5" hidden="1" customHeight="1" x14ac:dyDescent="0.25">
      <c r="A82" s="29" t="s">
        <v>2510</v>
      </c>
      <c r="B82" s="5" t="s">
        <v>372</v>
      </c>
      <c r="C82" s="57">
        <v>42661</v>
      </c>
      <c r="D82" s="29" t="s">
        <v>1491</v>
      </c>
      <c r="E82" s="2" t="s">
        <v>1209</v>
      </c>
      <c r="F82" s="3" t="s">
        <v>328</v>
      </c>
      <c r="G82" s="3" t="s">
        <v>371</v>
      </c>
      <c r="H82" s="17" t="s">
        <v>330</v>
      </c>
      <c r="I82" s="413" t="s">
        <v>255</v>
      </c>
      <c r="J82" s="1">
        <v>1</v>
      </c>
      <c r="K82" s="194">
        <v>42917</v>
      </c>
      <c r="L82" s="194">
        <v>43100</v>
      </c>
      <c r="M82" s="79">
        <f t="shared" si="2"/>
        <v>27</v>
      </c>
      <c r="N82" s="105">
        <v>1</v>
      </c>
      <c r="O82" s="2" t="s">
        <v>149</v>
      </c>
      <c r="P82" s="2"/>
      <c r="Q82" s="2" t="s">
        <v>1357</v>
      </c>
      <c r="R82" s="163">
        <f t="shared" si="3"/>
        <v>243</v>
      </c>
      <c r="S82" s="2"/>
      <c r="T82" s="2"/>
      <c r="U82" s="2" t="s">
        <v>1383</v>
      </c>
      <c r="V82" s="2" t="s">
        <v>1357</v>
      </c>
      <c r="W82" s="5" t="s">
        <v>1394</v>
      </c>
      <c r="X82" s="5" t="s">
        <v>1394</v>
      </c>
      <c r="Y82" s="5" t="s">
        <v>1394</v>
      </c>
      <c r="Z82" s="5" t="s">
        <v>1394</v>
      </c>
      <c r="AA82" s="5" t="s">
        <v>1394</v>
      </c>
      <c r="AB82" s="5" t="s">
        <v>1394</v>
      </c>
      <c r="AC82" s="5" t="s">
        <v>1394</v>
      </c>
      <c r="AD82" s="5" t="s">
        <v>1394</v>
      </c>
      <c r="AE82" s="5" t="s">
        <v>2547</v>
      </c>
      <c r="AF82" s="5" t="s">
        <v>1394</v>
      </c>
      <c r="AG82" s="5" t="s">
        <v>2547</v>
      </c>
      <c r="AH82" s="196" t="s">
        <v>1394</v>
      </c>
      <c r="AI82" s="211" t="s">
        <v>1394</v>
      </c>
      <c r="AJ82" s="211" t="s">
        <v>1394</v>
      </c>
      <c r="AK82" s="211" t="s">
        <v>4148</v>
      </c>
      <c r="AL82" s="211" t="s">
        <v>1394</v>
      </c>
      <c r="AM82" s="211" t="s">
        <v>4148</v>
      </c>
      <c r="AN82" s="211" t="s">
        <v>1394</v>
      </c>
      <c r="AO82" s="187" t="s">
        <v>918</v>
      </c>
      <c r="AP82" s="192">
        <v>43122</v>
      </c>
      <c r="AQ82" s="491" t="s">
        <v>1068</v>
      </c>
      <c r="AR82" s="473"/>
      <c r="AS82" s="30"/>
      <c r="AT82" s="30"/>
      <c r="AU82" s="30"/>
      <c r="AV82" s="30"/>
      <c r="AW82" s="30" t="s">
        <v>1369</v>
      </c>
      <c r="AX82" s="30"/>
      <c r="AY82" s="30"/>
      <c r="BH82" s="2"/>
      <c r="BI82" s="2"/>
      <c r="BJ82" s="2"/>
      <c r="BK82" s="2"/>
      <c r="BL82" s="2"/>
      <c r="BM82" s="2"/>
      <c r="BN82" s="2"/>
    </row>
    <row r="83" spans="1:66" s="14" customFormat="1" ht="115.5" hidden="1" customHeight="1" x14ac:dyDescent="0.25">
      <c r="A83" s="29" t="s">
        <v>2511</v>
      </c>
      <c r="B83" s="5" t="s">
        <v>372</v>
      </c>
      <c r="C83" s="57">
        <v>42661</v>
      </c>
      <c r="D83" s="29" t="s">
        <v>1580</v>
      </c>
      <c r="E83" s="2" t="s">
        <v>1210</v>
      </c>
      <c r="F83" s="3" t="s">
        <v>328</v>
      </c>
      <c r="G83" s="3" t="s">
        <v>371</v>
      </c>
      <c r="H83" s="17" t="s">
        <v>330</v>
      </c>
      <c r="I83" s="413" t="s">
        <v>255</v>
      </c>
      <c r="J83" s="1">
        <v>1</v>
      </c>
      <c r="K83" s="194">
        <v>42917</v>
      </c>
      <c r="L83" s="194">
        <v>43100</v>
      </c>
      <c r="M83" s="79">
        <f t="shared" si="2"/>
        <v>27</v>
      </c>
      <c r="N83" s="105">
        <v>1</v>
      </c>
      <c r="O83" s="2" t="s">
        <v>149</v>
      </c>
      <c r="P83" s="2"/>
      <c r="Q83" s="2" t="s">
        <v>1357</v>
      </c>
      <c r="R83" s="163">
        <f t="shared" si="3"/>
        <v>243</v>
      </c>
      <c r="S83" s="2"/>
      <c r="T83" s="2"/>
      <c r="U83" s="2" t="s">
        <v>1383</v>
      </c>
      <c r="V83" s="2" t="s">
        <v>1357</v>
      </c>
      <c r="W83" s="5" t="s">
        <v>1394</v>
      </c>
      <c r="X83" s="5" t="s">
        <v>1394</v>
      </c>
      <c r="Y83" s="5" t="s">
        <v>1394</v>
      </c>
      <c r="Z83" s="5" t="s">
        <v>1394</v>
      </c>
      <c r="AA83" s="5" t="s">
        <v>1394</v>
      </c>
      <c r="AB83" s="5" t="s">
        <v>1394</v>
      </c>
      <c r="AC83" s="5" t="s">
        <v>1394</v>
      </c>
      <c r="AD83" s="5" t="s">
        <v>1394</v>
      </c>
      <c r="AE83" s="5" t="s">
        <v>2547</v>
      </c>
      <c r="AF83" s="5" t="s">
        <v>1394</v>
      </c>
      <c r="AG83" s="5" t="s">
        <v>2547</v>
      </c>
      <c r="AH83" s="196" t="s">
        <v>1394</v>
      </c>
      <c r="AI83" s="211" t="s">
        <v>1394</v>
      </c>
      <c r="AJ83" s="211" t="s">
        <v>1394</v>
      </c>
      <c r="AK83" s="211" t="s">
        <v>4148</v>
      </c>
      <c r="AL83" s="211" t="s">
        <v>1394</v>
      </c>
      <c r="AM83" s="211" t="s">
        <v>4148</v>
      </c>
      <c r="AN83" s="211" t="s">
        <v>1394</v>
      </c>
      <c r="AO83" s="187" t="s">
        <v>918</v>
      </c>
      <c r="AP83" s="192">
        <v>43122</v>
      </c>
      <c r="AQ83" s="491" t="s">
        <v>1068</v>
      </c>
      <c r="AR83" s="473"/>
      <c r="AS83" s="30"/>
      <c r="AT83" s="30"/>
      <c r="AU83" s="30"/>
      <c r="AV83" s="30"/>
      <c r="AW83" s="30" t="s">
        <v>1369</v>
      </c>
      <c r="AX83" s="30"/>
      <c r="AY83" s="30"/>
      <c r="BH83" s="2"/>
      <c r="BI83" s="2"/>
      <c r="BJ83" s="2"/>
      <c r="BK83" s="2"/>
      <c r="BL83" s="2"/>
      <c r="BM83" s="2"/>
      <c r="BN83" s="2"/>
    </row>
    <row r="84" spans="1:66" s="14" customFormat="1" ht="115.5" hidden="1" customHeight="1" x14ac:dyDescent="0.25">
      <c r="A84" s="29" t="s">
        <v>2512</v>
      </c>
      <c r="B84" s="5" t="s">
        <v>372</v>
      </c>
      <c r="C84" s="57">
        <v>42661</v>
      </c>
      <c r="D84" s="29" t="s">
        <v>1492</v>
      </c>
      <c r="E84" s="2" t="s">
        <v>1211</v>
      </c>
      <c r="F84" s="3" t="s">
        <v>328</v>
      </c>
      <c r="G84" s="3" t="s">
        <v>371</v>
      </c>
      <c r="H84" s="17" t="s">
        <v>330</v>
      </c>
      <c r="I84" s="413" t="s">
        <v>255</v>
      </c>
      <c r="J84" s="1">
        <v>1</v>
      </c>
      <c r="K84" s="194">
        <v>42917</v>
      </c>
      <c r="L84" s="194">
        <v>43100</v>
      </c>
      <c r="M84" s="79">
        <f t="shared" si="2"/>
        <v>27</v>
      </c>
      <c r="N84" s="105">
        <v>1</v>
      </c>
      <c r="O84" s="2" t="s">
        <v>149</v>
      </c>
      <c r="P84" s="2"/>
      <c r="Q84" s="2" t="s">
        <v>1357</v>
      </c>
      <c r="R84" s="163">
        <f t="shared" si="3"/>
        <v>243</v>
      </c>
      <c r="S84" s="2"/>
      <c r="T84" s="2"/>
      <c r="U84" s="2" t="s">
        <v>1383</v>
      </c>
      <c r="V84" s="2" t="s">
        <v>1357</v>
      </c>
      <c r="W84" s="5" t="s">
        <v>1394</v>
      </c>
      <c r="X84" s="5" t="s">
        <v>1394</v>
      </c>
      <c r="Y84" s="5" t="s">
        <v>1394</v>
      </c>
      <c r="Z84" s="5" t="s">
        <v>1394</v>
      </c>
      <c r="AA84" s="5" t="s">
        <v>1394</v>
      </c>
      <c r="AB84" s="5" t="s">
        <v>1394</v>
      </c>
      <c r="AC84" s="5" t="s">
        <v>1394</v>
      </c>
      <c r="AD84" s="5" t="s">
        <v>1394</v>
      </c>
      <c r="AE84" s="5" t="s">
        <v>2547</v>
      </c>
      <c r="AF84" s="5" t="s">
        <v>1394</v>
      </c>
      <c r="AG84" s="5" t="s">
        <v>2547</v>
      </c>
      <c r="AH84" s="196" t="s">
        <v>1394</v>
      </c>
      <c r="AI84" s="211" t="s">
        <v>1394</v>
      </c>
      <c r="AJ84" s="211" t="s">
        <v>1394</v>
      </c>
      <c r="AK84" s="211" t="s">
        <v>4148</v>
      </c>
      <c r="AL84" s="211" t="s">
        <v>1394</v>
      </c>
      <c r="AM84" s="211" t="s">
        <v>4148</v>
      </c>
      <c r="AN84" s="211" t="s">
        <v>1394</v>
      </c>
      <c r="AO84" s="187" t="s">
        <v>918</v>
      </c>
      <c r="AP84" s="192">
        <v>43122</v>
      </c>
      <c r="AQ84" s="491" t="s">
        <v>1068</v>
      </c>
      <c r="AR84" s="473"/>
      <c r="AS84" s="30"/>
      <c r="AT84" s="30"/>
      <c r="AU84" s="30"/>
      <c r="AV84" s="30"/>
      <c r="AW84" s="30" t="s">
        <v>1369</v>
      </c>
      <c r="AX84" s="30"/>
      <c r="AY84" s="30"/>
      <c r="BH84" s="2"/>
      <c r="BI84" s="2"/>
      <c r="BJ84" s="2"/>
      <c r="BK84" s="2"/>
      <c r="BL84" s="2"/>
      <c r="BM84" s="2"/>
      <c r="BN84" s="2"/>
    </row>
    <row r="85" spans="1:66" s="14" customFormat="1" ht="115.5" hidden="1" customHeight="1" x14ac:dyDescent="0.25">
      <c r="A85" s="29" t="s">
        <v>2513</v>
      </c>
      <c r="B85" s="5" t="s">
        <v>1438</v>
      </c>
      <c r="C85" s="57">
        <v>42661</v>
      </c>
      <c r="D85" s="29" t="s">
        <v>1536</v>
      </c>
      <c r="E85" s="2" t="s">
        <v>1281</v>
      </c>
      <c r="F85" s="3" t="s">
        <v>168</v>
      </c>
      <c r="G85" s="18" t="s">
        <v>169</v>
      </c>
      <c r="H85" s="17" t="s">
        <v>170</v>
      </c>
      <c r="I85" s="413" t="s">
        <v>171</v>
      </c>
      <c r="J85" s="1">
        <v>1</v>
      </c>
      <c r="K85" s="194">
        <v>42887</v>
      </c>
      <c r="L85" s="194">
        <v>43281</v>
      </c>
      <c r="M85" s="79">
        <f t="shared" si="2"/>
        <v>5</v>
      </c>
      <c r="N85" s="105">
        <v>1</v>
      </c>
      <c r="O85" s="2" t="s">
        <v>29</v>
      </c>
      <c r="P85" s="2"/>
      <c r="Q85" s="2" t="s">
        <v>1439</v>
      </c>
      <c r="R85" s="163">
        <f t="shared" si="3"/>
        <v>75</v>
      </c>
      <c r="S85" s="2"/>
      <c r="T85" s="2"/>
      <c r="U85" s="2" t="s">
        <v>1383</v>
      </c>
      <c r="V85" s="2" t="s">
        <v>1439</v>
      </c>
      <c r="W85" s="5" t="s">
        <v>1394</v>
      </c>
      <c r="X85" s="5" t="s">
        <v>1394</v>
      </c>
      <c r="Y85" s="5" t="s">
        <v>1394</v>
      </c>
      <c r="Z85" s="5" t="s">
        <v>1394</v>
      </c>
      <c r="AA85" s="5" t="s">
        <v>1394</v>
      </c>
      <c r="AB85" s="5" t="s">
        <v>1394</v>
      </c>
      <c r="AC85" s="5" t="s">
        <v>1394</v>
      </c>
      <c r="AD85" s="5" t="s">
        <v>1394</v>
      </c>
      <c r="AE85" s="5" t="s">
        <v>2547</v>
      </c>
      <c r="AF85" s="5" t="s">
        <v>1394</v>
      </c>
      <c r="AG85" s="5" t="s">
        <v>2547</v>
      </c>
      <c r="AH85" s="196" t="s">
        <v>1394</v>
      </c>
      <c r="AI85" s="211" t="s">
        <v>1394</v>
      </c>
      <c r="AJ85" s="211" t="s">
        <v>1394</v>
      </c>
      <c r="AK85" s="211" t="s">
        <v>4148</v>
      </c>
      <c r="AL85" s="211" t="s">
        <v>1394</v>
      </c>
      <c r="AM85" s="211" t="s">
        <v>4148</v>
      </c>
      <c r="AN85" s="211" t="s">
        <v>1394</v>
      </c>
      <c r="AO85" s="187" t="s">
        <v>918</v>
      </c>
      <c r="AP85" s="192">
        <v>43122</v>
      </c>
      <c r="AQ85" s="491" t="s">
        <v>1068</v>
      </c>
      <c r="AR85" s="473"/>
      <c r="AS85" s="30"/>
      <c r="AT85" s="30"/>
      <c r="AU85" s="30"/>
      <c r="AV85" s="30"/>
      <c r="AW85" s="30" t="s">
        <v>1369</v>
      </c>
      <c r="AX85" s="30"/>
      <c r="AY85" s="30"/>
      <c r="BH85" s="2"/>
      <c r="BI85" s="2"/>
      <c r="BJ85" s="2"/>
      <c r="BK85" s="2"/>
      <c r="BL85" s="2"/>
      <c r="BM85" s="2"/>
      <c r="BN85" s="2"/>
    </row>
    <row r="86" spans="1:66" s="14" customFormat="1" ht="115.5" hidden="1" customHeight="1" x14ac:dyDescent="0.25">
      <c r="A86" s="29" t="s">
        <v>2514</v>
      </c>
      <c r="B86" s="5" t="s">
        <v>1438</v>
      </c>
      <c r="C86" s="57">
        <v>42661</v>
      </c>
      <c r="D86" s="29" t="s">
        <v>1537</v>
      </c>
      <c r="E86" s="2" t="s">
        <v>1282</v>
      </c>
      <c r="F86" s="3" t="s">
        <v>53</v>
      </c>
      <c r="G86" s="3" t="s">
        <v>172</v>
      </c>
      <c r="H86" s="17" t="s">
        <v>172</v>
      </c>
      <c r="I86" s="413" t="s">
        <v>46</v>
      </c>
      <c r="J86" s="1">
        <v>1</v>
      </c>
      <c r="K86" s="194">
        <v>42979</v>
      </c>
      <c r="L86" s="194">
        <v>43190</v>
      </c>
      <c r="M86" s="79">
        <f t="shared" si="2"/>
        <v>31</v>
      </c>
      <c r="N86" s="105">
        <v>1</v>
      </c>
      <c r="O86" s="2" t="s">
        <v>56</v>
      </c>
      <c r="P86" s="2" t="s">
        <v>57</v>
      </c>
      <c r="Q86" s="2" t="s">
        <v>1424</v>
      </c>
      <c r="R86" s="163">
        <f t="shared" si="3"/>
        <v>211</v>
      </c>
      <c r="S86" s="2"/>
      <c r="T86" s="2"/>
      <c r="U86" s="2" t="s">
        <v>1383</v>
      </c>
      <c r="V86" s="2" t="s">
        <v>1424</v>
      </c>
      <c r="W86" s="5" t="s">
        <v>1394</v>
      </c>
      <c r="X86" s="5" t="s">
        <v>1394</v>
      </c>
      <c r="Y86" s="5" t="s">
        <v>1394</v>
      </c>
      <c r="Z86" s="5" t="s">
        <v>1394</v>
      </c>
      <c r="AA86" s="5" t="s">
        <v>1394</v>
      </c>
      <c r="AB86" s="5" t="s">
        <v>1394</v>
      </c>
      <c r="AC86" s="5" t="s">
        <v>1394</v>
      </c>
      <c r="AD86" s="5" t="s">
        <v>1394</v>
      </c>
      <c r="AE86" s="5" t="s">
        <v>2547</v>
      </c>
      <c r="AF86" s="5" t="s">
        <v>1394</v>
      </c>
      <c r="AG86" s="5" t="s">
        <v>2547</v>
      </c>
      <c r="AH86" s="196" t="s">
        <v>1394</v>
      </c>
      <c r="AI86" s="211" t="s">
        <v>1394</v>
      </c>
      <c r="AJ86" s="211" t="s">
        <v>1394</v>
      </c>
      <c r="AK86" s="211" t="s">
        <v>4148</v>
      </c>
      <c r="AL86" s="211" t="s">
        <v>1394</v>
      </c>
      <c r="AM86" s="211" t="s">
        <v>4148</v>
      </c>
      <c r="AN86" s="211" t="s">
        <v>1394</v>
      </c>
      <c r="AO86" s="187" t="s">
        <v>918</v>
      </c>
      <c r="AP86" s="192">
        <v>43122</v>
      </c>
      <c r="AQ86" s="491" t="s">
        <v>1068</v>
      </c>
      <c r="AR86" s="473"/>
      <c r="AS86" s="30"/>
      <c r="AT86" s="30"/>
      <c r="AU86" s="30"/>
      <c r="AV86" s="30"/>
      <c r="AW86" s="30" t="s">
        <v>1369</v>
      </c>
      <c r="AX86" s="30"/>
      <c r="AY86" s="30"/>
      <c r="BH86" s="2"/>
      <c r="BI86" s="2"/>
      <c r="BJ86" s="2"/>
      <c r="BK86" s="2"/>
      <c r="BL86" s="2"/>
      <c r="BM86" s="2"/>
      <c r="BN86" s="2"/>
    </row>
    <row r="87" spans="1:66" s="14" customFormat="1" ht="115.5" hidden="1" customHeight="1" x14ac:dyDescent="0.25">
      <c r="A87" s="29" t="s">
        <v>2515</v>
      </c>
      <c r="B87" s="5" t="s">
        <v>1438</v>
      </c>
      <c r="C87" s="57">
        <v>42661</v>
      </c>
      <c r="D87" s="29" t="s">
        <v>1522</v>
      </c>
      <c r="E87" s="2" t="s">
        <v>1283</v>
      </c>
      <c r="F87" s="3" t="s">
        <v>184</v>
      </c>
      <c r="G87" s="18" t="s">
        <v>169</v>
      </c>
      <c r="H87" s="17" t="s">
        <v>170</v>
      </c>
      <c r="I87" s="413" t="s">
        <v>171</v>
      </c>
      <c r="J87" s="1">
        <v>1</v>
      </c>
      <c r="K87" s="194">
        <v>42887</v>
      </c>
      <c r="L87" s="194">
        <v>43281</v>
      </c>
      <c r="M87" s="79">
        <f t="shared" si="2"/>
        <v>5</v>
      </c>
      <c r="N87" s="105">
        <v>1</v>
      </c>
      <c r="O87" s="2" t="s">
        <v>56</v>
      </c>
      <c r="P87" s="2" t="s">
        <v>57</v>
      </c>
      <c r="Q87" s="2" t="s">
        <v>1439</v>
      </c>
      <c r="R87" s="163">
        <f t="shared" si="3"/>
        <v>75</v>
      </c>
      <c r="S87" s="2"/>
      <c r="T87" s="2"/>
      <c r="U87" s="2" t="s">
        <v>1383</v>
      </c>
      <c r="V87" s="2" t="s">
        <v>1439</v>
      </c>
      <c r="W87" s="5" t="s">
        <v>1394</v>
      </c>
      <c r="X87" s="5" t="s">
        <v>1394</v>
      </c>
      <c r="Y87" s="5" t="s">
        <v>1394</v>
      </c>
      <c r="Z87" s="5" t="s">
        <v>1394</v>
      </c>
      <c r="AA87" s="5" t="s">
        <v>1394</v>
      </c>
      <c r="AB87" s="5" t="s">
        <v>1394</v>
      </c>
      <c r="AC87" s="5" t="s">
        <v>1394</v>
      </c>
      <c r="AD87" s="5" t="s">
        <v>1394</v>
      </c>
      <c r="AE87" s="5" t="s">
        <v>2547</v>
      </c>
      <c r="AF87" s="5" t="s">
        <v>1394</v>
      </c>
      <c r="AG87" s="5" t="s">
        <v>2547</v>
      </c>
      <c r="AH87" s="196" t="s">
        <v>1394</v>
      </c>
      <c r="AI87" s="211" t="s">
        <v>1394</v>
      </c>
      <c r="AJ87" s="211" t="s">
        <v>1394</v>
      </c>
      <c r="AK87" s="211" t="s">
        <v>4148</v>
      </c>
      <c r="AL87" s="211" t="s">
        <v>1394</v>
      </c>
      <c r="AM87" s="211" t="s">
        <v>4148</v>
      </c>
      <c r="AN87" s="211" t="s">
        <v>1394</v>
      </c>
      <c r="AO87" s="187" t="s">
        <v>918</v>
      </c>
      <c r="AP87" s="192">
        <v>43122</v>
      </c>
      <c r="AQ87" s="491" t="s">
        <v>1068</v>
      </c>
      <c r="AR87" s="473"/>
      <c r="AS87" s="30"/>
      <c r="AT87" s="30"/>
      <c r="AU87" s="30"/>
      <c r="AV87" s="30"/>
      <c r="AW87" s="30" t="s">
        <v>1369</v>
      </c>
      <c r="AX87" s="30"/>
      <c r="AY87" s="30"/>
      <c r="BH87" s="2"/>
      <c r="BI87" s="2"/>
      <c r="BJ87" s="2"/>
      <c r="BK87" s="2"/>
      <c r="BL87" s="2"/>
      <c r="BM87" s="2"/>
      <c r="BN87" s="2"/>
    </row>
    <row r="88" spans="1:66" s="14" customFormat="1" ht="115.5" hidden="1" customHeight="1" x14ac:dyDescent="0.25">
      <c r="A88" s="29" t="s">
        <v>2516</v>
      </c>
      <c r="B88" s="5" t="s">
        <v>1438</v>
      </c>
      <c r="C88" s="57">
        <v>42661</v>
      </c>
      <c r="D88" s="29" t="s">
        <v>1572</v>
      </c>
      <c r="E88" s="2" t="s">
        <v>1285</v>
      </c>
      <c r="F88" s="3" t="s">
        <v>184</v>
      </c>
      <c r="G88" s="3" t="s">
        <v>457</v>
      </c>
      <c r="H88" s="17" t="s">
        <v>458</v>
      </c>
      <c r="I88" s="413" t="s">
        <v>459</v>
      </c>
      <c r="J88" s="1">
        <v>5</v>
      </c>
      <c r="K88" s="194">
        <v>42918</v>
      </c>
      <c r="L88" s="194">
        <v>43100</v>
      </c>
      <c r="M88" s="79">
        <f t="shared" si="2"/>
        <v>26</v>
      </c>
      <c r="N88" s="105">
        <v>5</v>
      </c>
      <c r="O88" s="2" t="s">
        <v>56</v>
      </c>
      <c r="P88" s="2" t="s">
        <v>35</v>
      </c>
      <c r="Q88" s="17" t="s">
        <v>1617</v>
      </c>
      <c r="R88" s="163">
        <f t="shared" si="3"/>
        <v>44</v>
      </c>
      <c r="S88" s="2"/>
      <c r="T88" s="2"/>
      <c r="U88" s="2" t="s">
        <v>1383</v>
      </c>
      <c r="V88" s="2" t="s">
        <v>1431</v>
      </c>
      <c r="W88" s="2" t="s">
        <v>460</v>
      </c>
      <c r="X88" s="5"/>
      <c r="Y88" s="5"/>
      <c r="Z88" s="2"/>
      <c r="AA88" s="3"/>
      <c r="AB88" s="3"/>
      <c r="AC88" s="17" t="s">
        <v>1617</v>
      </c>
      <c r="AD88" s="17" t="s">
        <v>1617</v>
      </c>
      <c r="AE88" s="17" t="s">
        <v>2553</v>
      </c>
      <c r="AF88" s="17" t="s">
        <v>1617</v>
      </c>
      <c r="AG88" s="17" t="s">
        <v>2553</v>
      </c>
      <c r="AH88" s="6" t="s">
        <v>1617</v>
      </c>
      <c r="AI88" s="6" t="s">
        <v>1617</v>
      </c>
      <c r="AJ88" s="6" t="s">
        <v>934</v>
      </c>
      <c r="AK88" s="6" t="s">
        <v>4148</v>
      </c>
      <c r="AL88" s="6" t="s">
        <v>934</v>
      </c>
      <c r="AM88" s="6" t="s">
        <v>4148</v>
      </c>
      <c r="AN88" s="6" t="s">
        <v>934</v>
      </c>
      <c r="AO88" s="187" t="s">
        <v>918</v>
      </c>
      <c r="AP88" s="192"/>
      <c r="AQ88" s="491" t="s">
        <v>1068</v>
      </c>
      <c r="AR88" s="473"/>
      <c r="AS88" s="30"/>
      <c r="AT88" s="30"/>
      <c r="AU88" s="30"/>
      <c r="AV88" s="30"/>
      <c r="AW88" s="30" t="s">
        <v>1369</v>
      </c>
      <c r="AX88" s="30"/>
      <c r="AY88" s="30"/>
      <c r="BH88" s="2"/>
      <c r="BI88" s="2"/>
      <c r="BJ88" s="2"/>
      <c r="BK88" s="2"/>
      <c r="BL88" s="2"/>
      <c r="BM88" s="2"/>
      <c r="BN88" s="2"/>
    </row>
    <row r="89" spans="1:66" s="14" customFormat="1" ht="115.5" hidden="1" customHeight="1" x14ac:dyDescent="0.25">
      <c r="A89" s="29" t="s">
        <v>2517</v>
      </c>
      <c r="B89" s="5" t="s">
        <v>1438</v>
      </c>
      <c r="C89" s="57">
        <v>42661</v>
      </c>
      <c r="D89" s="29" t="s">
        <v>1573</v>
      </c>
      <c r="E89" s="2" t="s">
        <v>1284</v>
      </c>
      <c r="F89" s="3" t="s">
        <v>173</v>
      </c>
      <c r="G89" s="3" t="s">
        <v>213</v>
      </c>
      <c r="H89" s="17" t="s">
        <v>213</v>
      </c>
      <c r="I89" s="413" t="s">
        <v>77</v>
      </c>
      <c r="J89" s="1">
        <v>1</v>
      </c>
      <c r="K89" s="194">
        <v>43009</v>
      </c>
      <c r="L89" s="194">
        <v>43100</v>
      </c>
      <c r="M89" s="79">
        <f t="shared" si="2"/>
        <v>13</v>
      </c>
      <c r="N89" s="105">
        <v>1</v>
      </c>
      <c r="O89" s="2" t="s">
        <v>177</v>
      </c>
      <c r="P89" s="2" t="s">
        <v>78</v>
      </c>
      <c r="Q89" s="2" t="s">
        <v>1440</v>
      </c>
      <c r="R89" s="163">
        <f t="shared" si="3"/>
        <v>229</v>
      </c>
      <c r="S89" s="2"/>
      <c r="T89" s="2"/>
      <c r="U89" s="2" t="s">
        <v>1383</v>
      </c>
      <c r="V89" s="2" t="s">
        <v>1440</v>
      </c>
      <c r="W89" s="5" t="s">
        <v>1394</v>
      </c>
      <c r="X89" s="5" t="s">
        <v>1394</v>
      </c>
      <c r="Y89" s="5" t="s">
        <v>1394</v>
      </c>
      <c r="Z89" s="5" t="s">
        <v>1394</v>
      </c>
      <c r="AA89" s="5" t="s">
        <v>1394</v>
      </c>
      <c r="AB89" s="5" t="s">
        <v>1394</v>
      </c>
      <c r="AC89" s="5" t="s">
        <v>1394</v>
      </c>
      <c r="AD89" s="5" t="s">
        <v>1394</v>
      </c>
      <c r="AE89" s="5" t="s">
        <v>2547</v>
      </c>
      <c r="AF89" s="5" t="s">
        <v>1394</v>
      </c>
      <c r="AG89" s="5" t="s">
        <v>2547</v>
      </c>
      <c r="AH89" s="196" t="s">
        <v>1394</v>
      </c>
      <c r="AI89" s="211" t="s">
        <v>1394</v>
      </c>
      <c r="AJ89" s="211" t="s">
        <v>1394</v>
      </c>
      <c r="AK89" s="211" t="s">
        <v>4148</v>
      </c>
      <c r="AL89" s="211" t="s">
        <v>1394</v>
      </c>
      <c r="AM89" s="211" t="s">
        <v>4148</v>
      </c>
      <c r="AN89" s="211" t="s">
        <v>1394</v>
      </c>
      <c r="AO89" s="187" t="s">
        <v>918</v>
      </c>
      <c r="AP89" s="192">
        <v>43122</v>
      </c>
      <c r="AQ89" s="491" t="s">
        <v>1068</v>
      </c>
      <c r="AR89" s="473"/>
      <c r="AS89" s="30"/>
      <c r="AT89" s="30"/>
      <c r="AU89" s="30"/>
      <c r="AV89" s="30"/>
      <c r="AW89" s="30" t="s">
        <v>1369</v>
      </c>
      <c r="AX89" s="30"/>
      <c r="AY89" s="30"/>
      <c r="BH89" s="2"/>
      <c r="BI89" s="2"/>
      <c r="BJ89" s="2"/>
      <c r="BK89" s="2"/>
      <c r="BL89" s="2"/>
      <c r="BM89" s="2"/>
      <c r="BN89" s="2"/>
    </row>
    <row r="90" spans="1:66" s="14" customFormat="1" ht="115.5" hidden="1" customHeight="1" x14ac:dyDescent="0.25">
      <c r="A90" s="29" t="s">
        <v>2518</v>
      </c>
      <c r="B90" s="5" t="s">
        <v>15</v>
      </c>
      <c r="C90" s="57">
        <v>42661</v>
      </c>
      <c r="D90" s="29" t="s">
        <v>1486</v>
      </c>
      <c r="E90" s="2" t="s">
        <v>1280</v>
      </c>
      <c r="F90" s="3" t="s">
        <v>10</v>
      </c>
      <c r="G90" s="3" t="s">
        <v>11</v>
      </c>
      <c r="H90" s="3" t="s">
        <v>12</v>
      </c>
      <c r="I90" s="5" t="s">
        <v>13</v>
      </c>
      <c r="J90" s="1">
        <v>1</v>
      </c>
      <c r="K90" s="194">
        <v>42917</v>
      </c>
      <c r="L90" s="194">
        <v>43190</v>
      </c>
      <c r="M90" s="79">
        <f t="shared" si="2"/>
        <v>39</v>
      </c>
      <c r="N90" s="108">
        <v>1</v>
      </c>
      <c r="O90" s="2" t="s">
        <v>16</v>
      </c>
      <c r="P90" s="2"/>
      <c r="Q90" s="4" t="s">
        <v>1477</v>
      </c>
      <c r="R90" s="163">
        <f t="shared" si="3"/>
        <v>385</v>
      </c>
      <c r="S90" s="2"/>
      <c r="T90" s="2"/>
      <c r="U90" s="2" t="s">
        <v>1383</v>
      </c>
      <c r="V90" s="2" t="s">
        <v>1441</v>
      </c>
      <c r="W90" s="2" t="s">
        <v>17</v>
      </c>
      <c r="X90" s="5" t="s">
        <v>1397</v>
      </c>
      <c r="Y90" s="5" t="s">
        <v>1397</v>
      </c>
      <c r="Z90" s="5" t="s">
        <v>1397</v>
      </c>
      <c r="AA90" s="5" t="s">
        <v>1397</v>
      </c>
      <c r="AB90" s="5" t="s">
        <v>1397</v>
      </c>
      <c r="AC90" s="5" t="s">
        <v>1397</v>
      </c>
      <c r="AD90" s="5" t="s">
        <v>1397</v>
      </c>
      <c r="AE90" s="5" t="s">
        <v>2543</v>
      </c>
      <c r="AF90" s="5" t="s">
        <v>1397</v>
      </c>
      <c r="AG90" s="5" t="s">
        <v>2543</v>
      </c>
      <c r="AH90" s="196" t="s">
        <v>1397</v>
      </c>
      <c r="AI90" s="196" t="s">
        <v>1397</v>
      </c>
      <c r="AJ90" s="196" t="s">
        <v>1397</v>
      </c>
      <c r="AK90" s="196" t="s">
        <v>4148</v>
      </c>
      <c r="AL90" s="196" t="s">
        <v>1397</v>
      </c>
      <c r="AM90" s="196" t="s">
        <v>4148</v>
      </c>
      <c r="AN90" s="196" t="s">
        <v>1397</v>
      </c>
      <c r="AO90" s="187" t="s">
        <v>918</v>
      </c>
      <c r="AP90" s="192">
        <v>43308</v>
      </c>
      <c r="AQ90" s="491" t="s">
        <v>1068</v>
      </c>
      <c r="AR90" s="473"/>
      <c r="AS90" s="30"/>
      <c r="AT90" s="30"/>
      <c r="AU90" s="30"/>
      <c r="AV90" s="30"/>
      <c r="AW90" s="30" t="s">
        <v>1369</v>
      </c>
      <c r="AX90" s="30"/>
      <c r="AY90" s="30"/>
      <c r="BH90" s="2"/>
      <c r="BI90" s="2"/>
      <c r="BJ90" s="2"/>
      <c r="BK90" s="2"/>
      <c r="BL90" s="2"/>
      <c r="BM90" s="2"/>
      <c r="BN90" s="2"/>
    </row>
    <row r="91" spans="1:66" s="14" customFormat="1" ht="115.5" hidden="1" customHeight="1" x14ac:dyDescent="0.25">
      <c r="A91" s="29" t="s">
        <v>2519</v>
      </c>
      <c r="B91" s="5" t="s">
        <v>15</v>
      </c>
      <c r="C91" s="57">
        <v>42661</v>
      </c>
      <c r="D91" s="29" t="s">
        <v>1503</v>
      </c>
      <c r="E91" s="2" t="s">
        <v>1098</v>
      </c>
      <c r="F91" s="3" t="s">
        <v>19</v>
      </c>
      <c r="G91" s="3" t="s">
        <v>20</v>
      </c>
      <c r="H91" s="17" t="s">
        <v>21</v>
      </c>
      <c r="I91" s="5" t="s">
        <v>22</v>
      </c>
      <c r="J91" s="1">
        <v>3</v>
      </c>
      <c r="K91" s="194">
        <v>42795</v>
      </c>
      <c r="L91" s="194">
        <v>43100</v>
      </c>
      <c r="M91" s="79">
        <f t="shared" si="2"/>
        <v>44</v>
      </c>
      <c r="N91" s="105">
        <v>3</v>
      </c>
      <c r="O91" s="2" t="s">
        <v>16</v>
      </c>
      <c r="P91" s="2"/>
      <c r="Q91" s="2" t="s">
        <v>1442</v>
      </c>
      <c r="R91" s="163">
        <f t="shared" si="3"/>
        <v>252</v>
      </c>
      <c r="S91" s="2"/>
      <c r="T91" s="2"/>
      <c r="U91" s="2" t="s">
        <v>1383</v>
      </c>
      <c r="V91" s="3" t="s">
        <v>23</v>
      </c>
      <c r="W91" s="3" t="s">
        <v>90</v>
      </c>
      <c r="X91" s="5" t="s">
        <v>1394</v>
      </c>
      <c r="Y91" s="5" t="s">
        <v>1394</v>
      </c>
      <c r="Z91" s="5" t="s">
        <v>1394</v>
      </c>
      <c r="AA91" s="5" t="s">
        <v>1394</v>
      </c>
      <c r="AB91" s="5" t="s">
        <v>1394</v>
      </c>
      <c r="AC91" s="5" t="s">
        <v>1394</v>
      </c>
      <c r="AD91" s="5" t="s">
        <v>1394</v>
      </c>
      <c r="AE91" s="5" t="s">
        <v>2547</v>
      </c>
      <c r="AF91" s="5" t="s">
        <v>1394</v>
      </c>
      <c r="AG91" s="5" t="s">
        <v>2547</v>
      </c>
      <c r="AH91" s="196" t="s">
        <v>1394</v>
      </c>
      <c r="AI91" s="211" t="s">
        <v>1394</v>
      </c>
      <c r="AJ91" s="211" t="s">
        <v>1394</v>
      </c>
      <c r="AK91" s="211" t="s">
        <v>4148</v>
      </c>
      <c r="AL91" s="211" t="s">
        <v>1394</v>
      </c>
      <c r="AM91" s="211" t="s">
        <v>4148</v>
      </c>
      <c r="AN91" s="211" t="s">
        <v>1394</v>
      </c>
      <c r="AO91" s="187" t="s">
        <v>918</v>
      </c>
      <c r="AP91" s="192">
        <v>43122</v>
      </c>
      <c r="AQ91" s="491" t="s">
        <v>1068</v>
      </c>
      <c r="AR91" s="473"/>
      <c r="AS91" s="30"/>
      <c r="AT91" s="30"/>
      <c r="AU91" s="30"/>
      <c r="AV91" s="30"/>
      <c r="AW91" s="30" t="s">
        <v>1369</v>
      </c>
      <c r="AX91" s="30"/>
      <c r="AY91" s="30"/>
      <c r="BH91" s="2"/>
      <c r="BI91" s="2"/>
      <c r="BJ91" s="2"/>
      <c r="BK91" s="2"/>
      <c r="BL91" s="2"/>
      <c r="BM91" s="2"/>
      <c r="BN91" s="2"/>
    </row>
    <row r="92" spans="1:66" s="14" customFormat="1" ht="115.5" hidden="1" customHeight="1" x14ac:dyDescent="0.25">
      <c r="A92" s="29" t="s">
        <v>2520</v>
      </c>
      <c r="B92" s="5" t="s">
        <v>15</v>
      </c>
      <c r="C92" s="57">
        <v>42661</v>
      </c>
      <c r="D92" s="29" t="s">
        <v>1491</v>
      </c>
      <c r="E92" s="2" t="s">
        <v>1099</v>
      </c>
      <c r="F92" s="3" t="s">
        <v>19</v>
      </c>
      <c r="G92" s="3" t="s">
        <v>20</v>
      </c>
      <c r="H92" s="17" t="s">
        <v>21</v>
      </c>
      <c r="I92" s="5" t="s">
        <v>22</v>
      </c>
      <c r="J92" s="1">
        <v>3</v>
      </c>
      <c r="K92" s="194">
        <v>42795</v>
      </c>
      <c r="L92" s="194">
        <v>43100</v>
      </c>
      <c r="M92" s="79">
        <f t="shared" si="2"/>
        <v>44</v>
      </c>
      <c r="N92" s="105">
        <v>3</v>
      </c>
      <c r="O92" s="2" t="s">
        <v>16</v>
      </c>
      <c r="P92" s="2"/>
      <c r="Q92" s="2" t="s">
        <v>1442</v>
      </c>
      <c r="R92" s="163">
        <f t="shared" si="3"/>
        <v>252</v>
      </c>
      <c r="S92" s="2"/>
      <c r="T92" s="2"/>
      <c r="U92" s="2" t="s">
        <v>1383</v>
      </c>
      <c r="V92" s="3" t="s">
        <v>23</v>
      </c>
      <c r="W92" s="3" t="s">
        <v>41</v>
      </c>
      <c r="X92" s="5" t="s">
        <v>1394</v>
      </c>
      <c r="Y92" s="5" t="s">
        <v>1394</v>
      </c>
      <c r="Z92" s="5" t="s">
        <v>1394</v>
      </c>
      <c r="AA92" s="5" t="s">
        <v>1394</v>
      </c>
      <c r="AB92" s="5" t="s">
        <v>1394</v>
      </c>
      <c r="AC92" s="5" t="s">
        <v>1394</v>
      </c>
      <c r="AD92" s="5" t="s">
        <v>1394</v>
      </c>
      <c r="AE92" s="5" t="s">
        <v>2547</v>
      </c>
      <c r="AF92" s="5" t="s">
        <v>1394</v>
      </c>
      <c r="AG92" s="5" t="s">
        <v>2547</v>
      </c>
      <c r="AH92" s="196" t="s">
        <v>1394</v>
      </c>
      <c r="AI92" s="211" t="s">
        <v>1394</v>
      </c>
      <c r="AJ92" s="211" t="s">
        <v>1394</v>
      </c>
      <c r="AK92" s="211" t="s">
        <v>4148</v>
      </c>
      <c r="AL92" s="211" t="s">
        <v>1394</v>
      </c>
      <c r="AM92" s="211" t="s">
        <v>4148</v>
      </c>
      <c r="AN92" s="211" t="s">
        <v>1394</v>
      </c>
      <c r="AO92" s="187" t="s">
        <v>918</v>
      </c>
      <c r="AP92" s="192">
        <v>43122</v>
      </c>
      <c r="AQ92" s="491" t="s">
        <v>1068</v>
      </c>
      <c r="AR92" s="473"/>
      <c r="AS92" s="30"/>
      <c r="AT92" s="30"/>
      <c r="AU92" s="30"/>
      <c r="AV92" s="30"/>
      <c r="AW92" s="30" t="s">
        <v>1369</v>
      </c>
      <c r="AX92" s="30"/>
      <c r="AY92" s="30"/>
      <c r="BH92" s="2"/>
      <c r="BI92" s="2"/>
      <c r="BJ92" s="2"/>
      <c r="BK92" s="2"/>
      <c r="BL92" s="2"/>
      <c r="BM92" s="2"/>
      <c r="BN92" s="2"/>
    </row>
    <row r="93" spans="1:66" s="14" customFormat="1" ht="115.5" hidden="1" customHeight="1" x14ac:dyDescent="0.25">
      <c r="A93" s="29" t="s">
        <v>2521</v>
      </c>
      <c r="B93" s="5" t="s">
        <v>15</v>
      </c>
      <c r="C93" s="57">
        <v>42661</v>
      </c>
      <c r="D93" s="29" t="s">
        <v>1580</v>
      </c>
      <c r="E93" s="2" t="s">
        <v>1100</v>
      </c>
      <c r="F93" s="3" t="s">
        <v>19</v>
      </c>
      <c r="G93" s="3" t="s">
        <v>20</v>
      </c>
      <c r="H93" s="17" t="s">
        <v>21</v>
      </c>
      <c r="I93" s="5" t="s">
        <v>22</v>
      </c>
      <c r="J93" s="1">
        <v>3</v>
      </c>
      <c r="K93" s="194">
        <v>42795</v>
      </c>
      <c r="L93" s="194">
        <v>43100</v>
      </c>
      <c r="M93" s="79">
        <f t="shared" si="2"/>
        <v>44</v>
      </c>
      <c r="N93" s="105">
        <v>3</v>
      </c>
      <c r="O93" s="2" t="s">
        <v>16</v>
      </c>
      <c r="P93" s="2"/>
      <c r="Q93" s="2" t="s">
        <v>1442</v>
      </c>
      <c r="R93" s="163">
        <f t="shared" si="3"/>
        <v>252</v>
      </c>
      <c r="S93" s="2"/>
      <c r="T93" s="2"/>
      <c r="U93" s="2" t="s">
        <v>1383</v>
      </c>
      <c r="V93" s="3" t="s">
        <v>24</v>
      </c>
      <c r="W93" s="5" t="s">
        <v>1394</v>
      </c>
      <c r="X93" s="5" t="s">
        <v>1394</v>
      </c>
      <c r="Y93" s="5" t="s">
        <v>1394</v>
      </c>
      <c r="Z93" s="5" t="s">
        <v>1394</v>
      </c>
      <c r="AA93" s="5" t="s">
        <v>1394</v>
      </c>
      <c r="AB93" s="5" t="s">
        <v>1394</v>
      </c>
      <c r="AC93" s="5" t="s">
        <v>1394</v>
      </c>
      <c r="AD93" s="5" t="s">
        <v>1394</v>
      </c>
      <c r="AE93" s="5" t="s">
        <v>2547</v>
      </c>
      <c r="AF93" s="5" t="s">
        <v>1394</v>
      </c>
      <c r="AG93" s="5" t="s">
        <v>2547</v>
      </c>
      <c r="AH93" s="196" t="s">
        <v>1394</v>
      </c>
      <c r="AI93" s="211" t="s">
        <v>1394</v>
      </c>
      <c r="AJ93" s="211" t="s">
        <v>1394</v>
      </c>
      <c r="AK93" s="211" t="s">
        <v>4148</v>
      </c>
      <c r="AL93" s="211" t="s">
        <v>1394</v>
      </c>
      <c r="AM93" s="211" t="s">
        <v>4148</v>
      </c>
      <c r="AN93" s="211" t="s">
        <v>1394</v>
      </c>
      <c r="AO93" s="187" t="s">
        <v>918</v>
      </c>
      <c r="AP93" s="192">
        <v>43122</v>
      </c>
      <c r="AQ93" s="491" t="s">
        <v>1068</v>
      </c>
      <c r="AR93" s="473"/>
      <c r="AS93" s="30"/>
      <c r="AT93" s="30"/>
      <c r="AU93" s="30"/>
      <c r="AV93" s="30"/>
      <c r="AW93" s="30" t="s">
        <v>1369</v>
      </c>
      <c r="AX93" s="30"/>
      <c r="AY93" s="30"/>
      <c r="BH93" s="2"/>
      <c r="BI93" s="2"/>
      <c r="BJ93" s="2"/>
      <c r="BK93" s="2"/>
      <c r="BL93" s="2"/>
      <c r="BM93" s="2"/>
      <c r="BN93" s="2"/>
    </row>
    <row r="94" spans="1:66" s="14" customFormat="1" ht="115.5" hidden="1" customHeight="1" x14ac:dyDescent="0.25">
      <c r="A94" s="29" t="s">
        <v>2522</v>
      </c>
      <c r="B94" s="5" t="s">
        <v>15</v>
      </c>
      <c r="C94" s="57">
        <v>42661</v>
      </c>
      <c r="D94" s="29" t="s">
        <v>1581</v>
      </c>
      <c r="E94" s="2" t="s">
        <v>1115</v>
      </c>
      <c r="F94" s="3" t="s">
        <v>81</v>
      </c>
      <c r="G94" s="3" t="s">
        <v>82</v>
      </c>
      <c r="H94" s="17" t="s">
        <v>83</v>
      </c>
      <c r="I94" s="5" t="s">
        <v>77</v>
      </c>
      <c r="J94" s="1">
        <v>1</v>
      </c>
      <c r="K94" s="194">
        <v>42795</v>
      </c>
      <c r="L94" s="194">
        <v>43100</v>
      </c>
      <c r="M94" s="79">
        <f t="shared" si="2"/>
        <v>44</v>
      </c>
      <c r="N94" s="105">
        <v>1</v>
      </c>
      <c r="O94" s="2" t="s">
        <v>1616</v>
      </c>
      <c r="P94" s="2" t="s">
        <v>78</v>
      </c>
      <c r="Q94" s="17" t="s">
        <v>1617</v>
      </c>
      <c r="R94" s="163">
        <f t="shared" si="3"/>
        <v>44</v>
      </c>
      <c r="S94" s="2"/>
      <c r="T94" s="2"/>
      <c r="U94" s="2" t="s">
        <v>1383</v>
      </c>
      <c r="V94" s="5"/>
      <c r="W94" s="3" t="s">
        <v>90</v>
      </c>
      <c r="X94" s="5"/>
      <c r="Y94" s="5"/>
      <c r="Z94" s="3"/>
      <c r="AA94" s="3"/>
      <c r="AB94" s="3"/>
      <c r="AC94" s="17" t="s">
        <v>1617</v>
      </c>
      <c r="AD94" s="17" t="s">
        <v>1617</v>
      </c>
      <c r="AE94" s="17" t="s">
        <v>2553</v>
      </c>
      <c r="AF94" s="17" t="s">
        <v>1617</v>
      </c>
      <c r="AG94" s="17" t="s">
        <v>2553</v>
      </c>
      <c r="AH94" s="6" t="s">
        <v>1617</v>
      </c>
      <c r="AI94" s="6" t="s">
        <v>1617</v>
      </c>
      <c r="AJ94" s="6" t="s">
        <v>934</v>
      </c>
      <c r="AK94" s="6" t="s">
        <v>4148</v>
      </c>
      <c r="AL94" s="6" t="s">
        <v>934</v>
      </c>
      <c r="AM94" s="6" t="s">
        <v>4148</v>
      </c>
      <c r="AN94" s="6" t="s">
        <v>934</v>
      </c>
      <c r="AO94" s="187" t="s">
        <v>918</v>
      </c>
      <c r="AP94" s="192"/>
      <c r="AQ94" s="491" t="s">
        <v>1068</v>
      </c>
      <c r="AR94" s="473"/>
      <c r="AS94" s="30"/>
      <c r="AT94" s="30"/>
      <c r="AU94" s="30"/>
      <c r="AV94" s="30"/>
      <c r="AW94" s="30" t="s">
        <v>1369</v>
      </c>
      <c r="AX94" s="30"/>
      <c r="AY94" s="30"/>
      <c r="BH94" s="2"/>
      <c r="BI94" s="2"/>
      <c r="BJ94" s="2"/>
      <c r="BK94" s="2"/>
      <c r="BL94" s="2"/>
      <c r="BM94" s="2"/>
      <c r="BN94" s="2"/>
    </row>
    <row r="95" spans="1:66" s="14" customFormat="1" ht="115.5" hidden="1" customHeight="1" x14ac:dyDescent="0.25">
      <c r="A95" s="29" t="s">
        <v>2523</v>
      </c>
      <c r="B95" s="5" t="s">
        <v>15</v>
      </c>
      <c r="C95" s="57">
        <v>42661</v>
      </c>
      <c r="D95" s="29" t="s">
        <v>1529</v>
      </c>
      <c r="E95" s="2" t="s">
        <v>1101</v>
      </c>
      <c r="F95" s="3" t="s">
        <v>31</v>
      </c>
      <c r="G95" s="3" t="s">
        <v>32</v>
      </c>
      <c r="H95" s="17" t="s">
        <v>32</v>
      </c>
      <c r="I95" s="5" t="s">
        <v>33</v>
      </c>
      <c r="J95" s="1">
        <v>1</v>
      </c>
      <c r="K95" s="194">
        <v>42737</v>
      </c>
      <c r="L95" s="194">
        <v>43100</v>
      </c>
      <c r="M95" s="79">
        <f t="shared" si="2"/>
        <v>52</v>
      </c>
      <c r="N95" s="105">
        <v>1</v>
      </c>
      <c r="O95" s="2" t="s">
        <v>34</v>
      </c>
      <c r="P95" s="2" t="s">
        <v>35</v>
      </c>
      <c r="Q95" s="2" t="s">
        <v>1443</v>
      </c>
      <c r="R95" s="163">
        <f t="shared" si="3"/>
        <v>151</v>
      </c>
      <c r="S95" s="2"/>
      <c r="T95" s="2"/>
      <c r="U95" s="2" t="s">
        <v>1383</v>
      </c>
      <c r="V95" s="3" t="s">
        <v>36</v>
      </c>
      <c r="W95" s="5" t="s">
        <v>1394</v>
      </c>
      <c r="X95" s="5" t="s">
        <v>1394</v>
      </c>
      <c r="Y95" s="5" t="s">
        <v>1394</v>
      </c>
      <c r="Z95" s="5" t="s">
        <v>1394</v>
      </c>
      <c r="AA95" s="5" t="s">
        <v>1394</v>
      </c>
      <c r="AB95" s="5" t="s">
        <v>1394</v>
      </c>
      <c r="AC95" s="5" t="s">
        <v>1394</v>
      </c>
      <c r="AD95" s="5" t="s">
        <v>1394</v>
      </c>
      <c r="AE95" s="5" t="s">
        <v>2547</v>
      </c>
      <c r="AF95" s="5" t="s">
        <v>1394</v>
      </c>
      <c r="AG95" s="5" t="s">
        <v>2547</v>
      </c>
      <c r="AH95" s="196" t="s">
        <v>1394</v>
      </c>
      <c r="AI95" s="211" t="s">
        <v>1394</v>
      </c>
      <c r="AJ95" s="211" t="s">
        <v>1394</v>
      </c>
      <c r="AK95" s="211" t="s">
        <v>4148</v>
      </c>
      <c r="AL95" s="211" t="s">
        <v>1394</v>
      </c>
      <c r="AM95" s="211" t="s">
        <v>4148</v>
      </c>
      <c r="AN95" s="211" t="s">
        <v>1394</v>
      </c>
      <c r="AO95" s="187" t="s">
        <v>918</v>
      </c>
      <c r="AP95" s="192">
        <v>43122</v>
      </c>
      <c r="AQ95" s="491" t="s">
        <v>1068</v>
      </c>
      <c r="AR95" s="473"/>
      <c r="AS95" s="30"/>
      <c r="AT95" s="30"/>
      <c r="AU95" s="30"/>
      <c r="AV95" s="30"/>
      <c r="AW95" s="30" t="s">
        <v>1369</v>
      </c>
      <c r="AX95" s="30"/>
      <c r="AY95" s="30"/>
      <c r="BH95" s="2"/>
      <c r="BI95" s="2"/>
      <c r="BJ95" s="2"/>
      <c r="BK95" s="2"/>
      <c r="BL95" s="2"/>
      <c r="BM95" s="2"/>
      <c r="BN95" s="2"/>
    </row>
    <row r="96" spans="1:66" s="14" customFormat="1" ht="115.5" hidden="1" customHeight="1" x14ac:dyDescent="0.25">
      <c r="A96" s="29" t="s">
        <v>2524</v>
      </c>
      <c r="B96" s="5" t="s">
        <v>15</v>
      </c>
      <c r="C96" s="57">
        <v>42661</v>
      </c>
      <c r="D96" s="29" t="s">
        <v>1529</v>
      </c>
      <c r="E96" s="2" t="s">
        <v>1102</v>
      </c>
      <c r="F96" s="3" t="s">
        <v>37</v>
      </c>
      <c r="G96" s="3" t="s">
        <v>38</v>
      </c>
      <c r="H96" s="17" t="s">
        <v>39</v>
      </c>
      <c r="I96" s="5" t="s">
        <v>40</v>
      </c>
      <c r="J96" s="1">
        <v>1</v>
      </c>
      <c r="K96" s="194">
        <v>42795</v>
      </c>
      <c r="L96" s="194">
        <v>43160</v>
      </c>
      <c r="M96" s="79">
        <f t="shared" si="2"/>
        <v>53</v>
      </c>
      <c r="N96" s="105">
        <v>1</v>
      </c>
      <c r="O96" s="2" t="s">
        <v>34</v>
      </c>
      <c r="P96" s="2" t="s">
        <v>35</v>
      </c>
      <c r="Q96" s="4" t="s">
        <v>1783</v>
      </c>
      <c r="R96" s="163">
        <f t="shared" si="3"/>
        <v>390</v>
      </c>
      <c r="S96" s="2"/>
      <c r="T96" s="2"/>
      <c r="U96" s="2" t="s">
        <v>1383</v>
      </c>
      <c r="V96" s="2" t="s">
        <v>1444</v>
      </c>
      <c r="W96" s="3" t="s">
        <v>41</v>
      </c>
      <c r="X96" s="5" t="s">
        <v>1397</v>
      </c>
      <c r="Y96" s="5" t="s">
        <v>1397</v>
      </c>
      <c r="Z96" s="5" t="s">
        <v>1397</v>
      </c>
      <c r="AA96" s="5" t="s">
        <v>1397</v>
      </c>
      <c r="AB96" s="5" t="s">
        <v>1397</v>
      </c>
      <c r="AC96" s="5" t="s">
        <v>1397</v>
      </c>
      <c r="AD96" s="5" t="s">
        <v>1397</v>
      </c>
      <c r="AE96" s="5" t="s">
        <v>2543</v>
      </c>
      <c r="AF96" s="5" t="s">
        <v>1397</v>
      </c>
      <c r="AG96" s="5" t="s">
        <v>2543</v>
      </c>
      <c r="AH96" s="196" t="s">
        <v>1397</v>
      </c>
      <c r="AI96" s="196" t="s">
        <v>1397</v>
      </c>
      <c r="AJ96" s="196" t="s">
        <v>1397</v>
      </c>
      <c r="AK96" s="196" t="s">
        <v>4148</v>
      </c>
      <c r="AL96" s="196" t="s">
        <v>1397</v>
      </c>
      <c r="AM96" s="196" t="s">
        <v>4148</v>
      </c>
      <c r="AN96" s="196" t="s">
        <v>1397</v>
      </c>
      <c r="AO96" s="187" t="s">
        <v>918</v>
      </c>
      <c r="AP96" s="192">
        <v>43307</v>
      </c>
      <c r="AQ96" s="491" t="s">
        <v>1068</v>
      </c>
      <c r="AR96" s="473"/>
      <c r="AS96" s="30"/>
      <c r="AT96" s="30"/>
      <c r="AU96" s="30"/>
      <c r="AV96" s="30"/>
      <c r="AW96" s="30" t="s">
        <v>1369</v>
      </c>
      <c r="AX96" s="30"/>
      <c r="AY96" s="30"/>
      <c r="BH96" s="2"/>
      <c r="BI96" s="2"/>
      <c r="BJ96" s="2"/>
      <c r="BK96" s="2"/>
      <c r="BL96" s="2"/>
      <c r="BM96" s="2"/>
      <c r="BN96" s="2"/>
    </row>
    <row r="97" spans="1:66" s="14" customFormat="1" ht="115.5" hidden="1" customHeight="1" x14ac:dyDescent="0.25">
      <c r="A97" s="29" t="s">
        <v>2525</v>
      </c>
      <c r="B97" s="5" t="s">
        <v>15</v>
      </c>
      <c r="C97" s="57">
        <v>42661</v>
      </c>
      <c r="D97" s="29" t="s">
        <v>1530</v>
      </c>
      <c r="E97" s="2" t="s">
        <v>1286</v>
      </c>
      <c r="F97" s="3" t="s">
        <v>31</v>
      </c>
      <c r="G97" s="3" t="s">
        <v>42</v>
      </c>
      <c r="H97" s="17" t="s">
        <v>43</v>
      </c>
      <c r="I97" s="5" t="s">
        <v>33</v>
      </c>
      <c r="J97" s="1">
        <v>1</v>
      </c>
      <c r="K97" s="194">
        <v>42737</v>
      </c>
      <c r="L97" s="194">
        <v>43100</v>
      </c>
      <c r="M97" s="79">
        <f t="shared" si="2"/>
        <v>52</v>
      </c>
      <c r="N97" s="105">
        <v>1</v>
      </c>
      <c r="O97" s="2" t="s">
        <v>34</v>
      </c>
      <c r="P97" s="2" t="s">
        <v>35</v>
      </c>
      <c r="Q97" s="2" t="s">
        <v>1445</v>
      </c>
      <c r="R97" s="163">
        <f t="shared" si="3"/>
        <v>246</v>
      </c>
      <c r="S97" s="2"/>
      <c r="T97" s="2"/>
      <c r="U97" s="2" t="s">
        <v>1383</v>
      </c>
      <c r="V97" s="3" t="s">
        <v>36</v>
      </c>
      <c r="W97" s="5" t="s">
        <v>1394</v>
      </c>
      <c r="X97" s="5" t="s">
        <v>1394</v>
      </c>
      <c r="Y97" s="5" t="s">
        <v>1394</v>
      </c>
      <c r="Z97" s="5" t="s">
        <v>1394</v>
      </c>
      <c r="AA97" s="5" t="s">
        <v>1394</v>
      </c>
      <c r="AB97" s="5" t="s">
        <v>1394</v>
      </c>
      <c r="AC97" s="5" t="s">
        <v>1394</v>
      </c>
      <c r="AD97" s="5" t="s">
        <v>1394</v>
      </c>
      <c r="AE97" s="5" t="s">
        <v>2547</v>
      </c>
      <c r="AF97" s="5" t="s">
        <v>1394</v>
      </c>
      <c r="AG97" s="5" t="s">
        <v>2547</v>
      </c>
      <c r="AH97" s="196" t="s">
        <v>1394</v>
      </c>
      <c r="AI97" s="211" t="s">
        <v>1394</v>
      </c>
      <c r="AJ97" s="211" t="s">
        <v>1394</v>
      </c>
      <c r="AK97" s="211" t="s">
        <v>4148</v>
      </c>
      <c r="AL97" s="211" t="s">
        <v>1394</v>
      </c>
      <c r="AM97" s="211" t="s">
        <v>4148</v>
      </c>
      <c r="AN97" s="211" t="s">
        <v>1394</v>
      </c>
      <c r="AO97" s="187" t="s">
        <v>918</v>
      </c>
      <c r="AP97" s="192">
        <v>43122</v>
      </c>
      <c r="AQ97" s="491" t="s">
        <v>1068</v>
      </c>
      <c r="AR97" s="473"/>
      <c r="AS97" s="30"/>
      <c r="AT97" s="30"/>
      <c r="AU97" s="30"/>
      <c r="AV97" s="30"/>
      <c r="AW97" s="30" t="s">
        <v>1369</v>
      </c>
      <c r="AX97" s="30"/>
      <c r="AY97" s="30"/>
      <c r="BH97" s="2"/>
      <c r="BI97" s="2"/>
      <c r="BJ97" s="2"/>
      <c r="BK97" s="2"/>
      <c r="BL97" s="2"/>
      <c r="BM97" s="2"/>
      <c r="BN97" s="2"/>
    </row>
    <row r="98" spans="1:66" s="14" customFormat="1" ht="115.5" hidden="1" customHeight="1" x14ac:dyDescent="0.25">
      <c r="A98" s="29" t="s">
        <v>2526</v>
      </c>
      <c r="B98" s="5" t="s">
        <v>15</v>
      </c>
      <c r="C98" s="57">
        <v>42661</v>
      </c>
      <c r="D98" s="29" t="s">
        <v>1530</v>
      </c>
      <c r="E98" s="2" t="s">
        <v>1286</v>
      </c>
      <c r="F98" s="3" t="s">
        <v>44</v>
      </c>
      <c r="G98" s="3" t="s">
        <v>45</v>
      </c>
      <c r="H98" s="17" t="s">
        <v>45</v>
      </c>
      <c r="I98" s="5" t="s">
        <v>46</v>
      </c>
      <c r="J98" s="1">
        <v>1</v>
      </c>
      <c r="K98" s="194">
        <v>42737</v>
      </c>
      <c r="L98" s="194">
        <v>43100</v>
      </c>
      <c r="M98" s="79">
        <f t="shared" si="2"/>
        <v>52</v>
      </c>
      <c r="N98" s="105">
        <v>1</v>
      </c>
      <c r="O98" s="2" t="s">
        <v>29</v>
      </c>
      <c r="P98" s="2"/>
      <c r="Q98" s="2" t="s">
        <v>1446</v>
      </c>
      <c r="R98" s="163">
        <f t="shared" si="3"/>
        <v>154</v>
      </c>
      <c r="S98" s="2"/>
      <c r="T98" s="2"/>
      <c r="U98" s="2" t="s">
        <v>1383</v>
      </c>
      <c r="V98" s="3" t="s">
        <v>47</v>
      </c>
      <c r="W98" s="5" t="s">
        <v>1394</v>
      </c>
      <c r="X98" s="5" t="s">
        <v>1394</v>
      </c>
      <c r="Y98" s="5" t="s">
        <v>1394</v>
      </c>
      <c r="Z98" s="5" t="s">
        <v>1394</v>
      </c>
      <c r="AA98" s="5" t="s">
        <v>1394</v>
      </c>
      <c r="AB98" s="5" t="s">
        <v>1394</v>
      </c>
      <c r="AC98" s="5" t="s">
        <v>1394</v>
      </c>
      <c r="AD98" s="5" t="s">
        <v>1394</v>
      </c>
      <c r="AE98" s="5" t="s">
        <v>2547</v>
      </c>
      <c r="AF98" s="5" t="s">
        <v>1394</v>
      </c>
      <c r="AG98" s="5" t="s">
        <v>2547</v>
      </c>
      <c r="AH98" s="196" t="s">
        <v>1394</v>
      </c>
      <c r="AI98" s="211" t="s">
        <v>1394</v>
      </c>
      <c r="AJ98" s="211" t="s">
        <v>1394</v>
      </c>
      <c r="AK98" s="211" t="s">
        <v>4148</v>
      </c>
      <c r="AL98" s="211" t="s">
        <v>1394</v>
      </c>
      <c r="AM98" s="211" t="s">
        <v>4148</v>
      </c>
      <c r="AN98" s="211" t="s">
        <v>1394</v>
      </c>
      <c r="AO98" s="187" t="s">
        <v>918</v>
      </c>
      <c r="AP98" s="192">
        <v>43122</v>
      </c>
      <c r="AQ98" s="491" t="s">
        <v>1068</v>
      </c>
      <c r="AR98" s="473"/>
      <c r="AS98" s="30"/>
      <c r="AT98" s="30"/>
      <c r="AU98" s="30"/>
      <c r="AV98" s="30"/>
      <c r="AW98" s="30" t="s">
        <v>1369</v>
      </c>
      <c r="AX98" s="30"/>
      <c r="AY98" s="30"/>
      <c r="BH98" s="2"/>
      <c r="BI98" s="2"/>
      <c r="BJ98" s="2"/>
      <c r="BK98" s="2"/>
      <c r="BL98" s="2"/>
      <c r="BM98" s="2"/>
      <c r="BN98" s="2"/>
    </row>
    <row r="99" spans="1:66" s="14" customFormat="1" ht="115.5" hidden="1" customHeight="1" x14ac:dyDescent="0.25">
      <c r="A99" s="29" t="s">
        <v>2527</v>
      </c>
      <c r="B99" s="5" t="s">
        <v>15</v>
      </c>
      <c r="C99" s="57">
        <v>42661</v>
      </c>
      <c r="D99" s="29" t="s">
        <v>1488</v>
      </c>
      <c r="E99" s="2" t="s">
        <v>1103</v>
      </c>
      <c r="F99" s="3" t="s">
        <v>48</v>
      </c>
      <c r="G99" s="3" t="s">
        <v>32</v>
      </c>
      <c r="H99" s="17" t="s">
        <v>49</v>
      </c>
      <c r="I99" s="5" t="s">
        <v>33</v>
      </c>
      <c r="J99" s="1">
        <v>1</v>
      </c>
      <c r="K99" s="194">
        <v>42737</v>
      </c>
      <c r="L99" s="194">
        <v>43100</v>
      </c>
      <c r="M99" s="79">
        <f t="shared" si="2"/>
        <v>52</v>
      </c>
      <c r="N99" s="105">
        <v>1</v>
      </c>
      <c r="O99" s="2" t="s">
        <v>34</v>
      </c>
      <c r="P99" s="2" t="s">
        <v>35</v>
      </c>
      <c r="Q99" s="2" t="s">
        <v>1443</v>
      </c>
      <c r="R99" s="163">
        <f t="shared" si="3"/>
        <v>151</v>
      </c>
      <c r="S99" s="2"/>
      <c r="T99" s="2"/>
      <c r="U99" s="2" t="s">
        <v>1383</v>
      </c>
      <c r="V99" s="3" t="s">
        <v>36</v>
      </c>
      <c r="W99" s="5" t="s">
        <v>1394</v>
      </c>
      <c r="X99" s="5" t="s">
        <v>1394</v>
      </c>
      <c r="Y99" s="5" t="s">
        <v>1394</v>
      </c>
      <c r="Z99" s="5" t="s">
        <v>1394</v>
      </c>
      <c r="AA99" s="5" t="s">
        <v>1394</v>
      </c>
      <c r="AB99" s="5" t="s">
        <v>1394</v>
      </c>
      <c r="AC99" s="5" t="s">
        <v>1394</v>
      </c>
      <c r="AD99" s="5" t="s">
        <v>1394</v>
      </c>
      <c r="AE99" s="5" t="s">
        <v>2547</v>
      </c>
      <c r="AF99" s="5" t="s">
        <v>1394</v>
      </c>
      <c r="AG99" s="5" t="s">
        <v>2547</v>
      </c>
      <c r="AH99" s="196" t="s">
        <v>1394</v>
      </c>
      <c r="AI99" s="211" t="s">
        <v>1394</v>
      </c>
      <c r="AJ99" s="211" t="s">
        <v>1394</v>
      </c>
      <c r="AK99" s="211" t="s">
        <v>4148</v>
      </c>
      <c r="AL99" s="211" t="s">
        <v>1394</v>
      </c>
      <c r="AM99" s="211" t="s">
        <v>4148</v>
      </c>
      <c r="AN99" s="211" t="s">
        <v>1394</v>
      </c>
      <c r="AO99" s="187" t="s">
        <v>918</v>
      </c>
      <c r="AP99" s="192">
        <v>43122</v>
      </c>
      <c r="AQ99" s="491" t="s">
        <v>1068</v>
      </c>
      <c r="AR99" s="473"/>
      <c r="AS99" s="30"/>
      <c r="AT99" s="30"/>
      <c r="AU99" s="30"/>
      <c r="AV99" s="30"/>
      <c r="AW99" s="30" t="s">
        <v>1369</v>
      </c>
      <c r="AX99" s="30"/>
      <c r="AY99" s="30"/>
      <c r="BH99" s="2"/>
      <c r="BI99" s="2"/>
      <c r="BJ99" s="2"/>
      <c r="BK99" s="2"/>
      <c r="BL99" s="2"/>
      <c r="BM99" s="2"/>
      <c r="BN99" s="2"/>
    </row>
    <row r="100" spans="1:66" s="14" customFormat="1" ht="115.5" hidden="1" customHeight="1" x14ac:dyDescent="0.25">
      <c r="A100" s="29" t="s">
        <v>2528</v>
      </c>
      <c r="B100" s="5" t="s">
        <v>15</v>
      </c>
      <c r="C100" s="57">
        <v>42661</v>
      </c>
      <c r="D100" s="29" t="s">
        <v>1488</v>
      </c>
      <c r="E100" s="2" t="s">
        <v>1103</v>
      </c>
      <c r="F100" s="3" t="s">
        <v>463</v>
      </c>
      <c r="G100" s="3" t="s">
        <v>464</v>
      </c>
      <c r="H100" s="17" t="s">
        <v>465</v>
      </c>
      <c r="I100" s="5" t="s">
        <v>466</v>
      </c>
      <c r="J100" s="1">
        <v>100</v>
      </c>
      <c r="K100" s="194">
        <v>42856</v>
      </c>
      <c r="L100" s="194">
        <v>43281</v>
      </c>
      <c r="M100" s="79">
        <f t="shared" si="2"/>
        <v>9</v>
      </c>
      <c r="N100" s="105">
        <v>100</v>
      </c>
      <c r="O100" s="2" t="s">
        <v>34</v>
      </c>
      <c r="P100" s="2" t="s">
        <v>467</v>
      </c>
      <c r="Q100" s="2" t="s">
        <v>1447</v>
      </c>
      <c r="R100" s="163">
        <f t="shared" si="3"/>
        <v>100</v>
      </c>
      <c r="S100" s="2"/>
      <c r="T100" s="2"/>
      <c r="U100" s="2" t="s">
        <v>1383</v>
      </c>
      <c r="V100" s="3" t="s">
        <v>468</v>
      </c>
      <c r="W100" s="5" t="s">
        <v>1394</v>
      </c>
      <c r="X100" s="5" t="s">
        <v>1394</v>
      </c>
      <c r="Y100" s="5" t="s">
        <v>1394</v>
      </c>
      <c r="Z100" s="5" t="s">
        <v>1394</v>
      </c>
      <c r="AA100" s="5" t="s">
        <v>1394</v>
      </c>
      <c r="AB100" s="5" t="s">
        <v>1394</v>
      </c>
      <c r="AC100" s="5" t="s">
        <v>1394</v>
      </c>
      <c r="AD100" s="5" t="s">
        <v>1394</v>
      </c>
      <c r="AE100" s="5" t="s">
        <v>2547</v>
      </c>
      <c r="AF100" s="5" t="s">
        <v>1394</v>
      </c>
      <c r="AG100" s="5" t="s">
        <v>2547</v>
      </c>
      <c r="AH100" s="196" t="s">
        <v>1394</v>
      </c>
      <c r="AI100" s="211" t="s">
        <v>1394</v>
      </c>
      <c r="AJ100" s="211" t="s">
        <v>1394</v>
      </c>
      <c r="AK100" s="211" t="s">
        <v>4148</v>
      </c>
      <c r="AL100" s="211" t="s">
        <v>1394</v>
      </c>
      <c r="AM100" s="211" t="s">
        <v>4148</v>
      </c>
      <c r="AN100" s="211" t="s">
        <v>1394</v>
      </c>
      <c r="AO100" s="187" t="s">
        <v>918</v>
      </c>
      <c r="AP100" s="192">
        <v>43122</v>
      </c>
      <c r="AQ100" s="491" t="s">
        <v>1068</v>
      </c>
      <c r="AR100" s="473"/>
      <c r="AS100" s="30"/>
      <c r="AT100" s="30"/>
      <c r="AU100" s="30"/>
      <c r="AV100" s="30"/>
      <c r="AW100" s="30" t="s">
        <v>1369</v>
      </c>
      <c r="AX100" s="30"/>
      <c r="AY100" s="30"/>
      <c r="BH100" s="2"/>
      <c r="BI100" s="2"/>
      <c r="BJ100" s="2"/>
      <c r="BK100" s="2"/>
      <c r="BL100" s="2"/>
      <c r="BM100" s="2"/>
      <c r="BN100" s="2"/>
    </row>
    <row r="101" spans="1:66" s="14" customFormat="1" ht="115.5" hidden="1" customHeight="1" x14ac:dyDescent="0.25">
      <c r="A101" s="29" t="s">
        <v>2529</v>
      </c>
      <c r="B101" s="5" t="s">
        <v>15</v>
      </c>
      <c r="C101" s="57">
        <v>42661</v>
      </c>
      <c r="D101" s="29" t="s">
        <v>1490</v>
      </c>
      <c r="E101" s="2" t="s">
        <v>1104</v>
      </c>
      <c r="F101" s="3" t="s">
        <v>50</v>
      </c>
      <c r="G101" s="3" t="s">
        <v>51</v>
      </c>
      <c r="H101" s="17" t="s">
        <v>52</v>
      </c>
      <c r="I101" s="5" t="s">
        <v>33</v>
      </c>
      <c r="J101" s="1">
        <v>1</v>
      </c>
      <c r="K101" s="194">
        <v>42737</v>
      </c>
      <c r="L101" s="194">
        <v>43100</v>
      </c>
      <c r="M101" s="79">
        <f t="shared" si="2"/>
        <v>52</v>
      </c>
      <c r="N101" s="105">
        <v>1</v>
      </c>
      <c r="O101" s="2" t="s">
        <v>34</v>
      </c>
      <c r="P101" s="2" t="s">
        <v>35</v>
      </c>
      <c r="Q101" s="2" t="s">
        <v>1448</v>
      </c>
      <c r="R101" s="163">
        <f t="shared" si="3"/>
        <v>312</v>
      </c>
      <c r="S101" s="2"/>
      <c r="T101" s="2"/>
      <c r="U101" s="2" t="s">
        <v>1383</v>
      </c>
      <c r="V101" s="3" t="s">
        <v>36</v>
      </c>
      <c r="W101" s="5" t="s">
        <v>1394</v>
      </c>
      <c r="X101" s="5" t="s">
        <v>1394</v>
      </c>
      <c r="Y101" s="5" t="s">
        <v>1394</v>
      </c>
      <c r="Z101" s="5" t="s">
        <v>1394</v>
      </c>
      <c r="AA101" s="5" t="s">
        <v>1394</v>
      </c>
      <c r="AB101" s="5" t="s">
        <v>1394</v>
      </c>
      <c r="AC101" s="5" t="s">
        <v>1394</v>
      </c>
      <c r="AD101" s="5" t="s">
        <v>1394</v>
      </c>
      <c r="AE101" s="5" t="s">
        <v>2547</v>
      </c>
      <c r="AF101" s="5" t="s">
        <v>1394</v>
      </c>
      <c r="AG101" s="5" t="s">
        <v>2547</v>
      </c>
      <c r="AH101" s="196" t="s">
        <v>1394</v>
      </c>
      <c r="AI101" s="211" t="s">
        <v>1394</v>
      </c>
      <c r="AJ101" s="211" t="s">
        <v>1394</v>
      </c>
      <c r="AK101" s="211" t="s">
        <v>4148</v>
      </c>
      <c r="AL101" s="211" t="s">
        <v>1394</v>
      </c>
      <c r="AM101" s="211" t="s">
        <v>4148</v>
      </c>
      <c r="AN101" s="211" t="s">
        <v>1394</v>
      </c>
      <c r="AO101" s="187" t="s">
        <v>918</v>
      </c>
      <c r="AP101" s="192">
        <v>43122</v>
      </c>
      <c r="AQ101" s="491" t="s">
        <v>1068</v>
      </c>
      <c r="AR101" s="473"/>
      <c r="AS101" s="30"/>
      <c r="AT101" s="30"/>
      <c r="AU101" s="30"/>
      <c r="AV101" s="30"/>
      <c r="AW101" s="30" t="s">
        <v>1369</v>
      </c>
      <c r="AX101" s="30"/>
      <c r="AY101" s="30"/>
      <c r="BH101" s="2"/>
      <c r="BI101" s="2"/>
      <c r="BJ101" s="2"/>
      <c r="BK101" s="2"/>
      <c r="BL101" s="2"/>
      <c r="BM101" s="2"/>
      <c r="BN101" s="2"/>
    </row>
    <row r="102" spans="1:66" s="14" customFormat="1" ht="115.5" hidden="1" customHeight="1" x14ac:dyDescent="0.25">
      <c r="A102" s="29" t="s">
        <v>2073</v>
      </c>
      <c r="B102" s="5" t="s">
        <v>15</v>
      </c>
      <c r="C102" s="57">
        <v>42661</v>
      </c>
      <c r="D102" s="29" t="s">
        <v>1531</v>
      </c>
      <c r="E102" s="2" t="s">
        <v>1105</v>
      </c>
      <c r="F102" s="3" t="s">
        <v>31</v>
      </c>
      <c r="G102" s="3" t="s">
        <v>42</v>
      </c>
      <c r="H102" s="17" t="s">
        <v>52</v>
      </c>
      <c r="I102" s="5" t="s">
        <v>33</v>
      </c>
      <c r="J102" s="1">
        <v>1</v>
      </c>
      <c r="K102" s="194">
        <v>42737</v>
      </c>
      <c r="L102" s="194">
        <v>43100</v>
      </c>
      <c r="M102" s="79">
        <f t="shared" si="2"/>
        <v>52</v>
      </c>
      <c r="N102" s="105">
        <v>1</v>
      </c>
      <c r="O102" s="2" t="s">
        <v>34</v>
      </c>
      <c r="P102" s="2" t="s">
        <v>35</v>
      </c>
      <c r="Q102" s="2" t="s">
        <v>1448</v>
      </c>
      <c r="R102" s="163">
        <f t="shared" si="3"/>
        <v>312</v>
      </c>
      <c r="S102" s="2"/>
      <c r="T102" s="2"/>
      <c r="U102" s="2" t="s">
        <v>1383</v>
      </c>
      <c r="V102" s="3" t="s">
        <v>36</v>
      </c>
      <c r="W102" s="5" t="s">
        <v>1394</v>
      </c>
      <c r="X102" s="5" t="s">
        <v>1394</v>
      </c>
      <c r="Y102" s="5" t="s">
        <v>1394</v>
      </c>
      <c r="Z102" s="5" t="s">
        <v>1394</v>
      </c>
      <c r="AA102" s="5" t="s">
        <v>1394</v>
      </c>
      <c r="AB102" s="5" t="s">
        <v>1394</v>
      </c>
      <c r="AC102" s="5" t="s">
        <v>1394</v>
      </c>
      <c r="AD102" s="5" t="s">
        <v>1394</v>
      </c>
      <c r="AE102" s="5" t="s">
        <v>2547</v>
      </c>
      <c r="AF102" s="5" t="s">
        <v>1394</v>
      </c>
      <c r="AG102" s="5" t="s">
        <v>2547</v>
      </c>
      <c r="AH102" s="196" t="s">
        <v>1394</v>
      </c>
      <c r="AI102" s="211" t="s">
        <v>1394</v>
      </c>
      <c r="AJ102" s="211" t="s">
        <v>1394</v>
      </c>
      <c r="AK102" s="211" t="s">
        <v>4148</v>
      </c>
      <c r="AL102" s="211" t="s">
        <v>1394</v>
      </c>
      <c r="AM102" s="211" t="s">
        <v>4148</v>
      </c>
      <c r="AN102" s="211" t="s">
        <v>1394</v>
      </c>
      <c r="AO102" s="187" t="s">
        <v>918</v>
      </c>
      <c r="AP102" s="192">
        <v>43122</v>
      </c>
      <c r="AQ102" s="491" t="s">
        <v>1068</v>
      </c>
      <c r="AR102" s="473"/>
      <c r="AS102" s="30"/>
      <c r="AT102" s="30"/>
      <c r="AU102" s="30"/>
      <c r="AV102" s="30"/>
      <c r="AW102" s="30" t="s">
        <v>1369</v>
      </c>
      <c r="AX102" s="30"/>
      <c r="AY102" s="30"/>
      <c r="BH102" s="2"/>
      <c r="BI102" s="2"/>
      <c r="BJ102" s="2"/>
      <c r="BK102" s="2"/>
      <c r="BL102" s="2"/>
      <c r="BM102" s="2"/>
      <c r="BN102" s="2"/>
    </row>
    <row r="103" spans="1:66" s="14" customFormat="1" ht="115.5" hidden="1" customHeight="1" x14ac:dyDescent="0.25">
      <c r="A103" s="29" t="s">
        <v>2074</v>
      </c>
      <c r="B103" s="5" t="s">
        <v>15</v>
      </c>
      <c r="C103" s="57">
        <v>42661</v>
      </c>
      <c r="D103" s="29" t="s">
        <v>1532</v>
      </c>
      <c r="E103" s="2" t="s">
        <v>1106</v>
      </c>
      <c r="F103" s="3" t="s">
        <v>50</v>
      </c>
      <c r="G103" s="3" t="s">
        <v>51</v>
      </c>
      <c r="H103" s="17" t="s">
        <v>52</v>
      </c>
      <c r="I103" s="5" t="s">
        <v>33</v>
      </c>
      <c r="J103" s="1">
        <v>1</v>
      </c>
      <c r="K103" s="194">
        <v>42737</v>
      </c>
      <c r="L103" s="194">
        <v>43100</v>
      </c>
      <c r="M103" s="79">
        <f t="shared" si="2"/>
        <v>52</v>
      </c>
      <c r="N103" s="105">
        <v>1</v>
      </c>
      <c r="O103" s="2" t="s">
        <v>34</v>
      </c>
      <c r="P103" s="2" t="s">
        <v>35</v>
      </c>
      <c r="Q103" s="2" t="s">
        <v>1448</v>
      </c>
      <c r="R103" s="163">
        <f t="shared" si="3"/>
        <v>312</v>
      </c>
      <c r="S103" s="2"/>
      <c r="T103" s="2"/>
      <c r="U103" s="2" t="s">
        <v>1383</v>
      </c>
      <c r="V103" s="3" t="s">
        <v>36</v>
      </c>
      <c r="W103" s="5" t="s">
        <v>1394</v>
      </c>
      <c r="X103" s="5" t="s">
        <v>1394</v>
      </c>
      <c r="Y103" s="5" t="s">
        <v>1394</v>
      </c>
      <c r="Z103" s="5" t="s">
        <v>1394</v>
      </c>
      <c r="AA103" s="5" t="s">
        <v>1394</v>
      </c>
      <c r="AB103" s="5" t="s">
        <v>1394</v>
      </c>
      <c r="AC103" s="5" t="s">
        <v>1394</v>
      </c>
      <c r="AD103" s="5" t="s">
        <v>1394</v>
      </c>
      <c r="AE103" s="5" t="s">
        <v>2547</v>
      </c>
      <c r="AF103" s="5" t="s">
        <v>1394</v>
      </c>
      <c r="AG103" s="5" t="s">
        <v>2547</v>
      </c>
      <c r="AH103" s="196" t="s">
        <v>1394</v>
      </c>
      <c r="AI103" s="211" t="s">
        <v>1394</v>
      </c>
      <c r="AJ103" s="211" t="s">
        <v>1394</v>
      </c>
      <c r="AK103" s="211" t="s">
        <v>4148</v>
      </c>
      <c r="AL103" s="211" t="s">
        <v>1394</v>
      </c>
      <c r="AM103" s="211" t="s">
        <v>4148</v>
      </c>
      <c r="AN103" s="211" t="s">
        <v>1394</v>
      </c>
      <c r="AO103" s="187" t="s">
        <v>918</v>
      </c>
      <c r="AP103" s="192">
        <v>43122</v>
      </c>
      <c r="AQ103" s="491" t="s">
        <v>1068</v>
      </c>
      <c r="AR103" s="473"/>
      <c r="AS103" s="30"/>
      <c r="AT103" s="30"/>
      <c r="AU103" s="30"/>
      <c r="AV103" s="30"/>
      <c r="AW103" s="30" t="s">
        <v>1369</v>
      </c>
      <c r="AX103" s="30"/>
      <c r="AY103" s="30"/>
      <c r="BH103" s="2"/>
      <c r="BI103" s="2"/>
      <c r="BJ103" s="2"/>
      <c r="BK103" s="2"/>
      <c r="BL103" s="2"/>
      <c r="BM103" s="2"/>
      <c r="BN103" s="2"/>
    </row>
    <row r="104" spans="1:66" s="14" customFormat="1" ht="115.5" hidden="1" customHeight="1" x14ac:dyDescent="0.25">
      <c r="A104" s="29" t="s">
        <v>2075</v>
      </c>
      <c r="B104" s="5" t="s">
        <v>15</v>
      </c>
      <c r="C104" s="57">
        <v>42661</v>
      </c>
      <c r="D104" s="29" t="s">
        <v>1536</v>
      </c>
      <c r="E104" s="3" t="s">
        <v>400</v>
      </c>
      <c r="F104" s="3" t="s">
        <v>50</v>
      </c>
      <c r="G104" s="3" t="s">
        <v>401</v>
      </c>
      <c r="H104" s="17" t="s">
        <v>402</v>
      </c>
      <c r="I104" s="5" t="s">
        <v>33</v>
      </c>
      <c r="J104" s="1">
        <v>3</v>
      </c>
      <c r="K104" s="194">
        <v>42737</v>
      </c>
      <c r="L104" s="194">
        <v>43100</v>
      </c>
      <c r="M104" s="79">
        <f t="shared" si="2"/>
        <v>52</v>
      </c>
      <c r="N104" s="105">
        <v>3</v>
      </c>
      <c r="O104" s="2" t="s">
        <v>34</v>
      </c>
      <c r="P104" s="2" t="s">
        <v>35</v>
      </c>
      <c r="Q104" s="3" t="s">
        <v>1449</v>
      </c>
      <c r="R104" s="163">
        <f t="shared" si="3"/>
        <v>353</v>
      </c>
      <c r="S104" s="2"/>
      <c r="T104" s="2"/>
      <c r="U104" s="2" t="s">
        <v>1383</v>
      </c>
      <c r="V104" s="3" t="s">
        <v>36</v>
      </c>
      <c r="W104" s="5" t="s">
        <v>1394</v>
      </c>
      <c r="X104" s="5" t="s">
        <v>1394</v>
      </c>
      <c r="Y104" s="5" t="s">
        <v>1394</v>
      </c>
      <c r="Z104" s="5" t="s">
        <v>1394</v>
      </c>
      <c r="AA104" s="5" t="s">
        <v>1394</v>
      </c>
      <c r="AB104" s="5" t="s">
        <v>1394</v>
      </c>
      <c r="AC104" s="5" t="s">
        <v>1394</v>
      </c>
      <c r="AD104" s="5" t="s">
        <v>1394</v>
      </c>
      <c r="AE104" s="5" t="s">
        <v>2547</v>
      </c>
      <c r="AF104" s="5" t="s">
        <v>1394</v>
      </c>
      <c r="AG104" s="5" t="s">
        <v>2547</v>
      </c>
      <c r="AH104" s="196" t="s">
        <v>1394</v>
      </c>
      <c r="AI104" s="211" t="s">
        <v>1394</v>
      </c>
      <c r="AJ104" s="211" t="s">
        <v>1394</v>
      </c>
      <c r="AK104" s="211" t="s">
        <v>4148</v>
      </c>
      <c r="AL104" s="211" t="s">
        <v>1394</v>
      </c>
      <c r="AM104" s="211" t="s">
        <v>4148</v>
      </c>
      <c r="AN104" s="211" t="s">
        <v>1394</v>
      </c>
      <c r="AO104" s="187" t="s">
        <v>918</v>
      </c>
      <c r="AP104" s="192">
        <v>43122</v>
      </c>
      <c r="AQ104" s="491" t="s">
        <v>1068</v>
      </c>
      <c r="AR104" s="473"/>
      <c r="AS104" s="30"/>
      <c r="AT104" s="30"/>
      <c r="AU104" s="30"/>
      <c r="AV104" s="30"/>
      <c r="AW104" s="30" t="s">
        <v>1369</v>
      </c>
      <c r="AX104" s="30"/>
      <c r="AY104" s="30"/>
      <c r="BH104" s="2"/>
      <c r="BI104" s="2"/>
      <c r="BJ104" s="2"/>
      <c r="BK104" s="2"/>
      <c r="BL104" s="2"/>
      <c r="BM104" s="2"/>
      <c r="BN104" s="2"/>
    </row>
    <row r="105" spans="1:66" s="14" customFormat="1" ht="115.5" hidden="1" customHeight="1" x14ac:dyDescent="0.25">
      <c r="A105" s="29" t="s">
        <v>2076</v>
      </c>
      <c r="B105" s="5" t="s">
        <v>15</v>
      </c>
      <c r="C105" s="57">
        <v>42661</v>
      </c>
      <c r="D105" s="29" t="s">
        <v>1537</v>
      </c>
      <c r="E105" s="2" t="s">
        <v>1107</v>
      </c>
      <c r="F105" s="3" t="s">
        <v>19</v>
      </c>
      <c r="G105" s="3" t="s">
        <v>59</v>
      </c>
      <c r="H105" s="17" t="s">
        <v>60</v>
      </c>
      <c r="I105" s="5" t="s">
        <v>22</v>
      </c>
      <c r="J105" s="1">
        <v>1</v>
      </c>
      <c r="K105" s="194">
        <v>42795</v>
      </c>
      <c r="L105" s="194">
        <v>43100</v>
      </c>
      <c r="M105" s="79">
        <f t="shared" si="2"/>
        <v>44</v>
      </c>
      <c r="N105" s="105">
        <v>1</v>
      </c>
      <c r="O105" s="2" t="s">
        <v>61</v>
      </c>
      <c r="P105" s="2"/>
      <c r="Q105" s="3" t="s">
        <v>1450</v>
      </c>
      <c r="R105" s="163">
        <f t="shared" si="3"/>
        <v>154</v>
      </c>
      <c r="S105" s="2"/>
      <c r="T105" s="2"/>
      <c r="U105" s="2" t="s">
        <v>1383</v>
      </c>
      <c r="V105" s="3" t="s">
        <v>62</v>
      </c>
      <c r="W105" s="5" t="s">
        <v>1394</v>
      </c>
      <c r="X105" s="5" t="s">
        <v>1394</v>
      </c>
      <c r="Y105" s="5" t="s">
        <v>1394</v>
      </c>
      <c r="Z105" s="5" t="s">
        <v>1394</v>
      </c>
      <c r="AA105" s="5" t="s">
        <v>1394</v>
      </c>
      <c r="AB105" s="5" t="s">
        <v>1394</v>
      </c>
      <c r="AC105" s="5" t="s">
        <v>1394</v>
      </c>
      <c r="AD105" s="5" t="s">
        <v>1394</v>
      </c>
      <c r="AE105" s="5" t="s">
        <v>2547</v>
      </c>
      <c r="AF105" s="5" t="s">
        <v>1394</v>
      </c>
      <c r="AG105" s="5" t="s">
        <v>2547</v>
      </c>
      <c r="AH105" s="196" t="s">
        <v>1394</v>
      </c>
      <c r="AI105" s="211" t="s">
        <v>1394</v>
      </c>
      <c r="AJ105" s="211" t="s">
        <v>1394</v>
      </c>
      <c r="AK105" s="211" t="s">
        <v>4148</v>
      </c>
      <c r="AL105" s="211" t="s">
        <v>1394</v>
      </c>
      <c r="AM105" s="211" t="s">
        <v>4148</v>
      </c>
      <c r="AN105" s="211" t="s">
        <v>1394</v>
      </c>
      <c r="AO105" s="187" t="s">
        <v>918</v>
      </c>
      <c r="AP105" s="192">
        <v>43122</v>
      </c>
      <c r="AQ105" s="491" t="s">
        <v>1068</v>
      </c>
      <c r="AR105" s="473"/>
      <c r="AS105" s="30"/>
      <c r="AT105" s="30"/>
      <c r="AU105" s="30"/>
      <c r="AV105" s="30"/>
      <c r="AW105" s="30" t="s">
        <v>1369</v>
      </c>
      <c r="AX105" s="30"/>
      <c r="AY105" s="30"/>
      <c r="BH105" s="2"/>
      <c r="BI105" s="2"/>
      <c r="BJ105" s="2"/>
      <c r="BK105" s="2"/>
      <c r="BL105" s="2"/>
      <c r="BM105" s="2"/>
      <c r="BN105" s="2"/>
    </row>
    <row r="106" spans="1:66" s="14" customFormat="1" ht="115.5" hidden="1" customHeight="1" x14ac:dyDescent="0.25">
      <c r="A106" s="29" t="s">
        <v>2077</v>
      </c>
      <c r="B106" s="5" t="s">
        <v>15</v>
      </c>
      <c r="C106" s="57">
        <v>42661</v>
      </c>
      <c r="D106" s="29" t="s">
        <v>1539</v>
      </c>
      <c r="E106" s="2" t="s">
        <v>1108</v>
      </c>
      <c r="F106" s="3" t="s">
        <v>63</v>
      </c>
      <c r="G106" s="3" t="s">
        <v>64</v>
      </c>
      <c r="H106" s="17" t="s">
        <v>64</v>
      </c>
      <c r="I106" s="5" t="s">
        <v>65</v>
      </c>
      <c r="J106" s="1">
        <v>1</v>
      </c>
      <c r="K106" s="194">
        <v>42767</v>
      </c>
      <c r="L106" s="194">
        <v>42916</v>
      </c>
      <c r="M106" s="79">
        <f t="shared" si="2"/>
        <v>22</v>
      </c>
      <c r="N106" s="105">
        <v>1</v>
      </c>
      <c r="O106" s="2" t="s">
        <v>61</v>
      </c>
      <c r="P106" s="2"/>
      <c r="Q106" s="3" t="s">
        <v>1451</v>
      </c>
      <c r="R106" s="163">
        <f t="shared" si="3"/>
        <v>377</v>
      </c>
      <c r="S106" s="2"/>
      <c r="T106" s="2"/>
      <c r="U106" s="2" t="s">
        <v>1383</v>
      </c>
      <c r="V106" s="3" t="s">
        <v>66</v>
      </c>
      <c r="W106" s="5" t="s">
        <v>1394</v>
      </c>
      <c r="X106" s="5" t="s">
        <v>1394</v>
      </c>
      <c r="Y106" s="5" t="s">
        <v>1394</v>
      </c>
      <c r="Z106" s="5" t="s">
        <v>1394</v>
      </c>
      <c r="AA106" s="5" t="s">
        <v>1394</v>
      </c>
      <c r="AB106" s="5" t="s">
        <v>1394</v>
      </c>
      <c r="AC106" s="5" t="s">
        <v>1394</v>
      </c>
      <c r="AD106" s="5" t="s">
        <v>1394</v>
      </c>
      <c r="AE106" s="5" t="s">
        <v>2547</v>
      </c>
      <c r="AF106" s="5" t="s">
        <v>1394</v>
      </c>
      <c r="AG106" s="5" t="s">
        <v>2547</v>
      </c>
      <c r="AH106" s="196" t="s">
        <v>1394</v>
      </c>
      <c r="AI106" s="211" t="s">
        <v>1394</v>
      </c>
      <c r="AJ106" s="211" t="s">
        <v>1394</v>
      </c>
      <c r="AK106" s="211" t="s">
        <v>4148</v>
      </c>
      <c r="AL106" s="211" t="s">
        <v>1394</v>
      </c>
      <c r="AM106" s="211" t="s">
        <v>4148</v>
      </c>
      <c r="AN106" s="211" t="s">
        <v>1394</v>
      </c>
      <c r="AO106" s="187" t="s">
        <v>918</v>
      </c>
      <c r="AP106" s="192">
        <v>43122</v>
      </c>
      <c r="AQ106" s="491" t="s">
        <v>1068</v>
      </c>
      <c r="AR106" s="473"/>
      <c r="AS106" s="30"/>
      <c r="AT106" s="30"/>
      <c r="AU106" s="30"/>
      <c r="AV106" s="30"/>
      <c r="AW106" s="30" t="s">
        <v>1369</v>
      </c>
      <c r="AX106" s="30"/>
      <c r="AY106" s="30"/>
      <c r="BH106" s="2"/>
      <c r="BI106" s="2"/>
      <c r="BJ106" s="2"/>
      <c r="BK106" s="2"/>
      <c r="BL106" s="2"/>
      <c r="BM106" s="2"/>
      <c r="BN106" s="2"/>
    </row>
    <row r="107" spans="1:66" s="14" customFormat="1" ht="115.5" hidden="1" customHeight="1" x14ac:dyDescent="0.25">
      <c r="A107" s="29" t="s">
        <v>2078</v>
      </c>
      <c r="B107" s="5" t="s">
        <v>15</v>
      </c>
      <c r="C107" s="57">
        <v>42661</v>
      </c>
      <c r="D107" s="29" t="s">
        <v>1540</v>
      </c>
      <c r="E107" s="2" t="s">
        <v>1109</v>
      </c>
      <c r="F107" s="3" t="s">
        <v>67</v>
      </c>
      <c r="G107" s="3" t="s">
        <v>68</v>
      </c>
      <c r="H107" s="17" t="s">
        <v>69</v>
      </c>
      <c r="I107" s="5" t="s">
        <v>33</v>
      </c>
      <c r="J107" s="1">
        <v>1</v>
      </c>
      <c r="K107" s="194">
        <v>42767</v>
      </c>
      <c r="L107" s="194">
        <v>43008</v>
      </c>
      <c r="M107" s="79">
        <f t="shared" si="2"/>
        <v>35</v>
      </c>
      <c r="N107" s="105">
        <v>1</v>
      </c>
      <c r="O107" s="2" t="s">
        <v>61</v>
      </c>
      <c r="P107" s="2"/>
      <c r="Q107" s="3" t="s">
        <v>1452</v>
      </c>
      <c r="R107" s="163">
        <f t="shared" si="3"/>
        <v>295</v>
      </c>
      <c r="S107" s="2"/>
      <c r="T107" s="2"/>
      <c r="U107" s="2" t="s">
        <v>1383</v>
      </c>
      <c r="V107" s="3" t="s">
        <v>70</v>
      </c>
      <c r="W107" s="5" t="s">
        <v>1394</v>
      </c>
      <c r="X107" s="5" t="s">
        <v>1394</v>
      </c>
      <c r="Y107" s="5" t="s">
        <v>1394</v>
      </c>
      <c r="Z107" s="5" t="s">
        <v>1394</v>
      </c>
      <c r="AA107" s="5" t="s">
        <v>1394</v>
      </c>
      <c r="AB107" s="5" t="s">
        <v>1394</v>
      </c>
      <c r="AC107" s="5" t="s">
        <v>1394</v>
      </c>
      <c r="AD107" s="5" t="s">
        <v>1394</v>
      </c>
      <c r="AE107" s="5" t="s">
        <v>2547</v>
      </c>
      <c r="AF107" s="5" t="s">
        <v>1394</v>
      </c>
      <c r="AG107" s="5" t="s">
        <v>2547</v>
      </c>
      <c r="AH107" s="196" t="s">
        <v>1394</v>
      </c>
      <c r="AI107" s="211" t="s">
        <v>1394</v>
      </c>
      <c r="AJ107" s="211" t="s">
        <v>1394</v>
      </c>
      <c r="AK107" s="211" t="s">
        <v>4148</v>
      </c>
      <c r="AL107" s="211" t="s">
        <v>1394</v>
      </c>
      <c r="AM107" s="211" t="s">
        <v>4148</v>
      </c>
      <c r="AN107" s="211" t="s">
        <v>1394</v>
      </c>
      <c r="AO107" s="187" t="s">
        <v>918</v>
      </c>
      <c r="AP107" s="192">
        <v>43122</v>
      </c>
      <c r="AQ107" s="491" t="s">
        <v>1068</v>
      </c>
      <c r="AR107" s="473"/>
      <c r="AS107" s="30"/>
      <c r="AT107" s="30"/>
      <c r="AU107" s="30"/>
      <c r="AV107" s="30"/>
      <c r="AW107" s="30" t="s">
        <v>1369</v>
      </c>
      <c r="AX107" s="30"/>
      <c r="AY107" s="30"/>
      <c r="BH107" s="2"/>
      <c r="BI107" s="2"/>
      <c r="BJ107" s="2"/>
      <c r="BK107" s="2"/>
      <c r="BL107" s="2"/>
      <c r="BM107" s="2"/>
      <c r="BN107" s="2"/>
    </row>
    <row r="108" spans="1:66" s="14" customFormat="1" ht="115.5" hidden="1" customHeight="1" x14ac:dyDescent="0.25">
      <c r="A108" s="29" t="s">
        <v>2079</v>
      </c>
      <c r="B108" s="5" t="s">
        <v>15</v>
      </c>
      <c r="C108" s="57">
        <v>42661</v>
      </c>
      <c r="D108" s="29" t="s">
        <v>1541</v>
      </c>
      <c r="E108" s="2" t="s">
        <v>1110</v>
      </c>
      <c r="F108" s="3" t="s">
        <v>71</v>
      </c>
      <c r="G108" s="3" t="s">
        <v>72</v>
      </c>
      <c r="H108" s="17" t="s">
        <v>73</v>
      </c>
      <c r="I108" s="5" t="s">
        <v>33</v>
      </c>
      <c r="J108" s="1">
        <v>1</v>
      </c>
      <c r="K108" s="194">
        <v>42767</v>
      </c>
      <c r="L108" s="194">
        <v>43008</v>
      </c>
      <c r="M108" s="79">
        <f t="shared" si="2"/>
        <v>35</v>
      </c>
      <c r="N108" s="105">
        <v>1</v>
      </c>
      <c r="O108" s="2" t="s">
        <v>61</v>
      </c>
      <c r="P108" s="2"/>
      <c r="Q108" s="3" t="s">
        <v>1453</v>
      </c>
      <c r="R108" s="163">
        <f t="shared" si="3"/>
        <v>310</v>
      </c>
      <c r="S108" s="2"/>
      <c r="T108" s="2"/>
      <c r="U108" s="2" t="s">
        <v>1383</v>
      </c>
      <c r="V108" s="3" t="s">
        <v>70</v>
      </c>
      <c r="W108" s="5" t="s">
        <v>1394</v>
      </c>
      <c r="X108" s="5" t="s">
        <v>1394</v>
      </c>
      <c r="Y108" s="5" t="s">
        <v>1394</v>
      </c>
      <c r="Z108" s="5" t="s">
        <v>1394</v>
      </c>
      <c r="AA108" s="5" t="s">
        <v>1394</v>
      </c>
      <c r="AB108" s="5" t="s">
        <v>1394</v>
      </c>
      <c r="AC108" s="5" t="s">
        <v>1394</v>
      </c>
      <c r="AD108" s="5" t="s">
        <v>1394</v>
      </c>
      <c r="AE108" s="5" t="s">
        <v>2547</v>
      </c>
      <c r="AF108" s="5" t="s">
        <v>1394</v>
      </c>
      <c r="AG108" s="5" t="s">
        <v>2547</v>
      </c>
      <c r="AH108" s="196" t="s">
        <v>1394</v>
      </c>
      <c r="AI108" s="211" t="s">
        <v>1394</v>
      </c>
      <c r="AJ108" s="211" t="s">
        <v>1394</v>
      </c>
      <c r="AK108" s="211" t="s">
        <v>4148</v>
      </c>
      <c r="AL108" s="211" t="s">
        <v>1394</v>
      </c>
      <c r="AM108" s="211" t="s">
        <v>4148</v>
      </c>
      <c r="AN108" s="211" t="s">
        <v>1394</v>
      </c>
      <c r="AO108" s="187" t="s">
        <v>918</v>
      </c>
      <c r="AP108" s="192">
        <v>43122</v>
      </c>
      <c r="AQ108" s="491" t="s">
        <v>1068</v>
      </c>
      <c r="AR108" s="473"/>
      <c r="AS108" s="30"/>
      <c r="AT108" s="30"/>
      <c r="AU108" s="30"/>
      <c r="AV108" s="30"/>
      <c r="AW108" s="30" t="s">
        <v>1369</v>
      </c>
      <c r="AX108" s="30"/>
      <c r="AY108" s="30"/>
      <c r="BH108" s="2"/>
      <c r="BI108" s="2"/>
      <c r="BJ108" s="2"/>
      <c r="BK108" s="2"/>
      <c r="BL108" s="2"/>
      <c r="BM108" s="2"/>
      <c r="BN108" s="2"/>
    </row>
    <row r="109" spans="1:66" s="14" customFormat="1" ht="115.5" hidden="1" customHeight="1" x14ac:dyDescent="0.25">
      <c r="A109" s="29" t="s">
        <v>2080</v>
      </c>
      <c r="B109" s="5" t="s">
        <v>15</v>
      </c>
      <c r="C109" s="57">
        <v>42661</v>
      </c>
      <c r="D109" s="29" t="s">
        <v>1522</v>
      </c>
      <c r="E109" s="2" t="s">
        <v>1111</v>
      </c>
      <c r="F109" s="3" t="s">
        <v>74</v>
      </c>
      <c r="G109" s="3" t="s">
        <v>75</v>
      </c>
      <c r="H109" s="17" t="s">
        <v>76</v>
      </c>
      <c r="I109" s="5" t="s">
        <v>77</v>
      </c>
      <c r="J109" s="1">
        <v>1</v>
      </c>
      <c r="K109" s="194">
        <v>42795</v>
      </c>
      <c r="L109" s="194">
        <v>42978</v>
      </c>
      <c r="M109" s="79">
        <f t="shared" si="2"/>
        <v>27</v>
      </c>
      <c r="N109" s="105">
        <v>1</v>
      </c>
      <c r="O109" s="2" t="s">
        <v>1616</v>
      </c>
      <c r="P109" s="2" t="s">
        <v>78</v>
      </c>
      <c r="Q109" s="2" t="s">
        <v>1454</v>
      </c>
      <c r="R109" s="163">
        <f t="shared" si="3"/>
        <v>149</v>
      </c>
      <c r="S109" s="2"/>
      <c r="T109" s="2"/>
      <c r="U109" s="2" t="s">
        <v>1383</v>
      </c>
      <c r="V109" s="3" t="s">
        <v>79</v>
      </c>
      <c r="W109" s="5" t="s">
        <v>1394</v>
      </c>
      <c r="X109" s="5" t="s">
        <v>1394</v>
      </c>
      <c r="Y109" s="5" t="s">
        <v>1394</v>
      </c>
      <c r="Z109" s="5" t="s">
        <v>1394</v>
      </c>
      <c r="AA109" s="5" t="s">
        <v>1394</v>
      </c>
      <c r="AB109" s="5" t="s">
        <v>1394</v>
      </c>
      <c r="AC109" s="5" t="s">
        <v>1394</v>
      </c>
      <c r="AD109" s="5" t="s">
        <v>1394</v>
      </c>
      <c r="AE109" s="5" t="s">
        <v>2547</v>
      </c>
      <c r="AF109" s="5" t="s">
        <v>1394</v>
      </c>
      <c r="AG109" s="5" t="s">
        <v>2547</v>
      </c>
      <c r="AH109" s="196" t="s">
        <v>1394</v>
      </c>
      <c r="AI109" s="211" t="s">
        <v>1394</v>
      </c>
      <c r="AJ109" s="211" t="s">
        <v>1394</v>
      </c>
      <c r="AK109" s="211" t="s">
        <v>4148</v>
      </c>
      <c r="AL109" s="211" t="s">
        <v>1394</v>
      </c>
      <c r="AM109" s="211" t="s">
        <v>4148</v>
      </c>
      <c r="AN109" s="211" t="s">
        <v>1394</v>
      </c>
      <c r="AO109" s="187" t="s">
        <v>918</v>
      </c>
      <c r="AP109" s="192">
        <v>43122</v>
      </c>
      <c r="AQ109" s="491" t="s">
        <v>1068</v>
      </c>
      <c r="AR109" s="473"/>
      <c r="AS109" s="30"/>
      <c r="AT109" s="30"/>
      <c r="AU109" s="30"/>
      <c r="AV109" s="30"/>
      <c r="AW109" s="30" t="s">
        <v>1369</v>
      </c>
      <c r="AX109" s="30"/>
      <c r="AY109" s="30"/>
      <c r="BH109" s="2"/>
      <c r="BI109" s="2"/>
      <c r="BJ109" s="2"/>
      <c r="BK109" s="2"/>
      <c r="BL109" s="2"/>
      <c r="BM109" s="2"/>
      <c r="BN109" s="2"/>
    </row>
    <row r="110" spans="1:66" s="14" customFormat="1" ht="115.5" hidden="1" customHeight="1" x14ac:dyDescent="0.25">
      <c r="A110" s="29" t="s">
        <v>2081</v>
      </c>
      <c r="B110" s="5" t="s">
        <v>15</v>
      </c>
      <c r="C110" s="57">
        <v>42661</v>
      </c>
      <c r="D110" s="29" t="s">
        <v>1542</v>
      </c>
      <c r="E110" s="2" t="s">
        <v>1112</v>
      </c>
      <c r="F110" s="3" t="s">
        <v>74</v>
      </c>
      <c r="G110" s="3" t="s">
        <v>75</v>
      </c>
      <c r="H110" s="17" t="s">
        <v>76</v>
      </c>
      <c r="I110" s="5" t="s">
        <v>77</v>
      </c>
      <c r="J110" s="1">
        <v>1</v>
      </c>
      <c r="K110" s="194">
        <v>42795</v>
      </c>
      <c r="L110" s="194">
        <v>42978</v>
      </c>
      <c r="M110" s="79">
        <f t="shared" si="2"/>
        <v>27</v>
      </c>
      <c r="N110" s="105">
        <v>1</v>
      </c>
      <c r="O110" s="2" t="s">
        <v>1616</v>
      </c>
      <c r="P110" s="2" t="s">
        <v>78</v>
      </c>
      <c r="Q110" s="2" t="s">
        <v>1454</v>
      </c>
      <c r="R110" s="163">
        <f t="shared" si="3"/>
        <v>149</v>
      </c>
      <c r="S110" s="2"/>
      <c r="T110" s="2"/>
      <c r="U110" s="2" t="s">
        <v>1383</v>
      </c>
      <c r="V110" s="3" t="s">
        <v>80</v>
      </c>
      <c r="W110" s="5" t="s">
        <v>1394</v>
      </c>
      <c r="X110" s="5" t="s">
        <v>1394</v>
      </c>
      <c r="Y110" s="5" t="s">
        <v>1394</v>
      </c>
      <c r="Z110" s="5" t="s">
        <v>1394</v>
      </c>
      <c r="AA110" s="5" t="s">
        <v>1394</v>
      </c>
      <c r="AB110" s="5" t="s">
        <v>1394</v>
      </c>
      <c r="AC110" s="5" t="s">
        <v>1394</v>
      </c>
      <c r="AD110" s="5" t="s">
        <v>1394</v>
      </c>
      <c r="AE110" s="5" t="s">
        <v>2547</v>
      </c>
      <c r="AF110" s="5" t="s">
        <v>1394</v>
      </c>
      <c r="AG110" s="5" t="s">
        <v>2547</v>
      </c>
      <c r="AH110" s="196" t="s">
        <v>1394</v>
      </c>
      <c r="AI110" s="211" t="s">
        <v>1394</v>
      </c>
      <c r="AJ110" s="211" t="s">
        <v>1394</v>
      </c>
      <c r="AK110" s="211" t="s">
        <v>4148</v>
      </c>
      <c r="AL110" s="211" t="s">
        <v>1394</v>
      </c>
      <c r="AM110" s="211" t="s">
        <v>4148</v>
      </c>
      <c r="AN110" s="211" t="s">
        <v>1394</v>
      </c>
      <c r="AO110" s="187" t="s">
        <v>918</v>
      </c>
      <c r="AP110" s="192">
        <v>43122</v>
      </c>
      <c r="AQ110" s="491" t="s">
        <v>1068</v>
      </c>
      <c r="AR110" s="473"/>
      <c r="AS110" s="30"/>
      <c r="AT110" s="30"/>
      <c r="AU110" s="30"/>
      <c r="AV110" s="30"/>
      <c r="AW110" s="30" t="s">
        <v>1369</v>
      </c>
      <c r="AX110" s="30"/>
      <c r="AY110" s="30"/>
      <c r="BH110" s="2"/>
      <c r="BI110" s="2"/>
      <c r="BJ110" s="2"/>
      <c r="BK110" s="2"/>
      <c r="BL110" s="2"/>
      <c r="BM110" s="2"/>
      <c r="BN110" s="2"/>
    </row>
    <row r="111" spans="1:66" s="14" customFormat="1" ht="115.5" hidden="1" customHeight="1" x14ac:dyDescent="0.25">
      <c r="A111" s="29" t="s">
        <v>2082</v>
      </c>
      <c r="B111" s="5" t="s">
        <v>15</v>
      </c>
      <c r="C111" s="57">
        <v>42661</v>
      </c>
      <c r="D111" s="29" t="s">
        <v>1543</v>
      </c>
      <c r="E111" s="2" t="s">
        <v>1113</v>
      </c>
      <c r="F111" s="3" t="s">
        <v>81</v>
      </c>
      <c r="G111" s="3" t="s">
        <v>82</v>
      </c>
      <c r="H111" s="17" t="s">
        <v>83</v>
      </c>
      <c r="I111" s="5" t="s">
        <v>77</v>
      </c>
      <c r="J111" s="1">
        <v>1</v>
      </c>
      <c r="K111" s="194">
        <v>42795</v>
      </c>
      <c r="L111" s="194">
        <v>43100</v>
      </c>
      <c r="M111" s="79">
        <f t="shared" si="2"/>
        <v>44</v>
      </c>
      <c r="N111" s="105">
        <v>1</v>
      </c>
      <c r="O111" s="2" t="s">
        <v>1616</v>
      </c>
      <c r="P111" s="2" t="s">
        <v>78</v>
      </c>
      <c r="Q111" s="2" t="s">
        <v>1455</v>
      </c>
      <c r="R111" s="163">
        <f t="shared" si="3"/>
        <v>384</v>
      </c>
      <c r="S111" s="2"/>
      <c r="T111" s="2"/>
      <c r="U111" s="2" t="s">
        <v>1383</v>
      </c>
      <c r="V111" s="3" t="s">
        <v>84</v>
      </c>
      <c r="W111" s="5" t="s">
        <v>1394</v>
      </c>
      <c r="X111" s="5" t="s">
        <v>1394</v>
      </c>
      <c r="Y111" s="5" t="s">
        <v>1394</v>
      </c>
      <c r="Z111" s="5" t="s">
        <v>1394</v>
      </c>
      <c r="AA111" s="5" t="s">
        <v>1394</v>
      </c>
      <c r="AB111" s="5" t="s">
        <v>1394</v>
      </c>
      <c r="AC111" s="5" t="s">
        <v>1394</v>
      </c>
      <c r="AD111" s="5" t="s">
        <v>1394</v>
      </c>
      <c r="AE111" s="5" t="s">
        <v>2547</v>
      </c>
      <c r="AF111" s="5" t="s">
        <v>1394</v>
      </c>
      <c r="AG111" s="5" t="s">
        <v>2547</v>
      </c>
      <c r="AH111" s="196" t="s">
        <v>1394</v>
      </c>
      <c r="AI111" s="211" t="s">
        <v>1394</v>
      </c>
      <c r="AJ111" s="211" t="s">
        <v>1394</v>
      </c>
      <c r="AK111" s="211" t="s">
        <v>4148</v>
      </c>
      <c r="AL111" s="211" t="s">
        <v>1394</v>
      </c>
      <c r="AM111" s="211" t="s">
        <v>4148</v>
      </c>
      <c r="AN111" s="211" t="s">
        <v>1394</v>
      </c>
      <c r="AO111" s="187" t="s">
        <v>918</v>
      </c>
      <c r="AP111" s="192">
        <v>43122</v>
      </c>
      <c r="AQ111" s="491" t="s">
        <v>1068</v>
      </c>
      <c r="AR111" s="473"/>
      <c r="AS111" s="30"/>
      <c r="AT111" s="30"/>
      <c r="AU111" s="30"/>
      <c r="AV111" s="30"/>
      <c r="AW111" s="30" t="s">
        <v>1369</v>
      </c>
      <c r="AX111" s="30"/>
      <c r="AY111" s="30"/>
      <c r="BH111" s="2"/>
      <c r="BI111" s="2"/>
      <c r="BJ111" s="2"/>
      <c r="BK111" s="2"/>
      <c r="BL111" s="2"/>
      <c r="BM111" s="2"/>
      <c r="BN111" s="2"/>
    </row>
    <row r="112" spans="1:66" s="14" customFormat="1" ht="115.5" hidden="1" customHeight="1" x14ac:dyDescent="0.25">
      <c r="A112" s="29" t="s">
        <v>2083</v>
      </c>
      <c r="B112" s="5" t="s">
        <v>15</v>
      </c>
      <c r="C112" s="57">
        <v>42661</v>
      </c>
      <c r="D112" s="29" t="s">
        <v>1544</v>
      </c>
      <c r="E112" s="2" t="s">
        <v>1114</v>
      </c>
      <c r="F112" s="3" t="s">
        <v>85</v>
      </c>
      <c r="G112" s="3" t="s">
        <v>86</v>
      </c>
      <c r="H112" s="17" t="s">
        <v>87</v>
      </c>
      <c r="I112" s="5" t="s">
        <v>88</v>
      </c>
      <c r="J112" s="1">
        <v>1</v>
      </c>
      <c r="K112" s="194">
        <v>42917</v>
      </c>
      <c r="L112" s="194">
        <v>43281</v>
      </c>
      <c r="M112" s="79">
        <f t="shared" si="2"/>
        <v>52</v>
      </c>
      <c r="N112" s="105">
        <v>1</v>
      </c>
      <c r="O112" s="2" t="s">
        <v>61</v>
      </c>
      <c r="P112" s="2"/>
      <c r="Q112" s="4" t="s">
        <v>1473</v>
      </c>
      <c r="R112" s="163">
        <f t="shared" si="3"/>
        <v>140</v>
      </c>
      <c r="S112" s="2"/>
      <c r="T112" s="2"/>
      <c r="U112" s="2" t="s">
        <v>1383</v>
      </c>
      <c r="V112" s="2" t="s">
        <v>1456</v>
      </c>
      <c r="W112" s="3" t="s">
        <v>89</v>
      </c>
      <c r="X112" s="5" t="s">
        <v>1397</v>
      </c>
      <c r="Y112" s="5" t="s">
        <v>1397</v>
      </c>
      <c r="Z112" s="5" t="s">
        <v>1397</v>
      </c>
      <c r="AA112" s="5" t="s">
        <v>1397</v>
      </c>
      <c r="AB112" s="5" t="s">
        <v>1397</v>
      </c>
      <c r="AC112" s="5" t="s">
        <v>1397</v>
      </c>
      <c r="AD112" s="5" t="s">
        <v>1397</v>
      </c>
      <c r="AE112" s="5" t="s">
        <v>2543</v>
      </c>
      <c r="AF112" s="5" t="s">
        <v>1397</v>
      </c>
      <c r="AG112" s="5" t="s">
        <v>2543</v>
      </c>
      <c r="AH112" s="196" t="s">
        <v>1397</v>
      </c>
      <c r="AI112" s="196" t="s">
        <v>1397</v>
      </c>
      <c r="AJ112" s="196" t="s">
        <v>1397</v>
      </c>
      <c r="AK112" s="196" t="s">
        <v>4148</v>
      </c>
      <c r="AL112" s="196" t="s">
        <v>1397</v>
      </c>
      <c r="AM112" s="196" t="s">
        <v>4148</v>
      </c>
      <c r="AN112" s="196" t="s">
        <v>1397</v>
      </c>
      <c r="AO112" s="187" t="s">
        <v>918</v>
      </c>
      <c r="AP112" s="192">
        <v>43307</v>
      </c>
      <c r="AQ112" s="491" t="s">
        <v>1068</v>
      </c>
      <c r="AR112" s="473"/>
      <c r="AS112" s="30"/>
      <c r="AT112" s="30"/>
      <c r="AU112" s="30"/>
      <c r="AV112" s="30"/>
      <c r="AW112" s="30" t="s">
        <v>1369</v>
      </c>
      <c r="AX112" s="30"/>
      <c r="AY112" s="30"/>
      <c r="BH112" s="2"/>
      <c r="BI112" s="2"/>
      <c r="BJ112" s="2"/>
      <c r="BK112" s="2"/>
      <c r="BL112" s="2"/>
      <c r="BM112" s="2"/>
      <c r="BN112" s="2"/>
    </row>
    <row r="113" spans="1:66" s="14" customFormat="1" ht="115.5" hidden="1" customHeight="1" x14ac:dyDescent="0.25">
      <c r="A113" s="29" t="s">
        <v>2084</v>
      </c>
      <c r="B113" s="5" t="s">
        <v>15</v>
      </c>
      <c r="C113" s="57">
        <v>42661</v>
      </c>
      <c r="D113" s="29" t="s">
        <v>1546</v>
      </c>
      <c r="E113" s="2" t="s">
        <v>1116</v>
      </c>
      <c r="F113" s="3" t="s">
        <v>81</v>
      </c>
      <c r="G113" s="3" t="s">
        <v>82</v>
      </c>
      <c r="H113" s="17" t="s">
        <v>83</v>
      </c>
      <c r="I113" s="5" t="s">
        <v>77</v>
      </c>
      <c r="J113" s="1">
        <v>1</v>
      </c>
      <c r="K113" s="194">
        <v>42795</v>
      </c>
      <c r="L113" s="194">
        <v>43100</v>
      </c>
      <c r="M113" s="79">
        <f t="shared" si="2"/>
        <v>44</v>
      </c>
      <c r="N113" s="105">
        <v>1</v>
      </c>
      <c r="O113" s="2" t="s">
        <v>1616</v>
      </c>
      <c r="P113" s="2" t="s">
        <v>78</v>
      </c>
      <c r="Q113" s="2" t="s">
        <v>1457</v>
      </c>
      <c r="R113" s="163">
        <f t="shared" si="3"/>
        <v>386</v>
      </c>
      <c r="S113" s="2"/>
      <c r="T113" s="2"/>
      <c r="U113" s="2" t="s">
        <v>1383</v>
      </c>
      <c r="V113" s="3" t="s">
        <v>84</v>
      </c>
      <c r="W113" s="5" t="s">
        <v>1394</v>
      </c>
      <c r="X113" s="5" t="s">
        <v>1394</v>
      </c>
      <c r="Y113" s="5" t="s">
        <v>1394</v>
      </c>
      <c r="Z113" s="5" t="s">
        <v>1394</v>
      </c>
      <c r="AA113" s="5" t="s">
        <v>1394</v>
      </c>
      <c r="AB113" s="5" t="s">
        <v>1394</v>
      </c>
      <c r="AC113" s="5" t="s">
        <v>1394</v>
      </c>
      <c r="AD113" s="5" t="s">
        <v>1394</v>
      </c>
      <c r="AE113" s="5" t="s">
        <v>2547</v>
      </c>
      <c r="AF113" s="5" t="s">
        <v>1394</v>
      </c>
      <c r="AG113" s="5" t="s">
        <v>2547</v>
      </c>
      <c r="AH113" s="196" t="s">
        <v>1394</v>
      </c>
      <c r="AI113" s="211" t="s">
        <v>1394</v>
      </c>
      <c r="AJ113" s="211" t="s">
        <v>1394</v>
      </c>
      <c r="AK113" s="211" t="s">
        <v>4148</v>
      </c>
      <c r="AL113" s="211" t="s">
        <v>1394</v>
      </c>
      <c r="AM113" s="211" t="s">
        <v>4148</v>
      </c>
      <c r="AN113" s="211" t="s">
        <v>1394</v>
      </c>
      <c r="AO113" s="187" t="s">
        <v>918</v>
      </c>
      <c r="AP113" s="192">
        <v>43122</v>
      </c>
      <c r="AQ113" s="491" t="s">
        <v>1068</v>
      </c>
      <c r="AR113" s="473"/>
      <c r="AS113" s="30"/>
      <c r="AT113" s="30"/>
      <c r="AU113" s="30"/>
      <c r="AV113" s="30"/>
      <c r="AW113" s="30" t="s">
        <v>1369</v>
      </c>
      <c r="AX113" s="30"/>
      <c r="AY113" s="30"/>
      <c r="BH113" s="2"/>
      <c r="BI113" s="2"/>
      <c r="BJ113" s="2"/>
      <c r="BK113" s="2"/>
      <c r="BL113" s="2"/>
      <c r="BM113" s="2"/>
      <c r="BN113" s="2"/>
    </row>
    <row r="114" spans="1:66" s="14" customFormat="1" ht="115.5" hidden="1" customHeight="1" x14ac:dyDescent="0.25">
      <c r="A114" s="29" t="s">
        <v>2085</v>
      </c>
      <c r="B114" s="5" t="s">
        <v>15</v>
      </c>
      <c r="C114" s="57">
        <v>42661</v>
      </c>
      <c r="D114" s="29" t="s">
        <v>1547</v>
      </c>
      <c r="E114" s="2" t="s">
        <v>1117</v>
      </c>
      <c r="F114" s="3" t="s">
        <v>74</v>
      </c>
      <c r="G114" s="3" t="s">
        <v>75</v>
      </c>
      <c r="H114" s="17" t="s">
        <v>76</v>
      </c>
      <c r="I114" s="5" t="s">
        <v>77</v>
      </c>
      <c r="J114" s="1">
        <v>1</v>
      </c>
      <c r="K114" s="194">
        <v>42795</v>
      </c>
      <c r="L114" s="194">
        <v>42978</v>
      </c>
      <c r="M114" s="79">
        <f t="shared" si="2"/>
        <v>27</v>
      </c>
      <c r="N114" s="105">
        <v>1</v>
      </c>
      <c r="O114" s="2" t="s">
        <v>1616</v>
      </c>
      <c r="P114" s="2" t="s">
        <v>78</v>
      </c>
      <c r="Q114" s="2" t="s">
        <v>1454</v>
      </c>
      <c r="R114" s="163">
        <f t="shared" si="3"/>
        <v>149</v>
      </c>
      <c r="S114" s="2"/>
      <c r="T114" s="2"/>
      <c r="U114" s="2" t="s">
        <v>1383</v>
      </c>
      <c r="V114" s="3" t="s">
        <v>80</v>
      </c>
      <c r="W114" s="5" t="s">
        <v>1394</v>
      </c>
      <c r="X114" s="5" t="s">
        <v>1394</v>
      </c>
      <c r="Y114" s="5" t="s">
        <v>1394</v>
      </c>
      <c r="Z114" s="5" t="s">
        <v>1394</v>
      </c>
      <c r="AA114" s="5" t="s">
        <v>1394</v>
      </c>
      <c r="AB114" s="5" t="s">
        <v>1394</v>
      </c>
      <c r="AC114" s="5" t="s">
        <v>1394</v>
      </c>
      <c r="AD114" s="5" t="s">
        <v>1394</v>
      </c>
      <c r="AE114" s="5" t="s">
        <v>2547</v>
      </c>
      <c r="AF114" s="5" t="s">
        <v>1394</v>
      </c>
      <c r="AG114" s="5" t="s">
        <v>2547</v>
      </c>
      <c r="AH114" s="196" t="s">
        <v>1394</v>
      </c>
      <c r="AI114" s="211" t="s">
        <v>1394</v>
      </c>
      <c r="AJ114" s="211" t="s">
        <v>1394</v>
      </c>
      <c r="AK114" s="211" t="s">
        <v>4148</v>
      </c>
      <c r="AL114" s="211" t="s">
        <v>1394</v>
      </c>
      <c r="AM114" s="211" t="s">
        <v>4148</v>
      </c>
      <c r="AN114" s="211" t="s">
        <v>1394</v>
      </c>
      <c r="AO114" s="187" t="s">
        <v>918</v>
      </c>
      <c r="AP114" s="192">
        <v>43122</v>
      </c>
      <c r="AQ114" s="491" t="s">
        <v>1068</v>
      </c>
      <c r="AR114" s="473"/>
      <c r="AS114" s="30"/>
      <c r="AT114" s="30"/>
      <c r="AU114" s="30"/>
      <c r="AV114" s="30"/>
      <c r="AW114" s="30" t="s">
        <v>1369</v>
      </c>
      <c r="AX114" s="30"/>
      <c r="AY114" s="30"/>
      <c r="BH114" s="2"/>
      <c r="BI114" s="2"/>
      <c r="BJ114" s="2"/>
      <c r="BK114" s="2"/>
      <c r="BL114" s="2"/>
      <c r="BM114" s="2"/>
      <c r="BN114" s="2"/>
    </row>
    <row r="115" spans="1:66" s="14" customFormat="1" ht="115.5" hidden="1" customHeight="1" x14ac:dyDescent="0.25">
      <c r="A115" s="29" t="s">
        <v>2086</v>
      </c>
      <c r="B115" s="5" t="s">
        <v>15</v>
      </c>
      <c r="C115" s="57">
        <v>42661</v>
      </c>
      <c r="D115" s="29" t="s">
        <v>1548</v>
      </c>
      <c r="E115" s="2" t="s">
        <v>1118</v>
      </c>
      <c r="F115" s="3" t="s">
        <v>74</v>
      </c>
      <c r="G115" s="3" t="s">
        <v>75</v>
      </c>
      <c r="H115" s="17" t="s">
        <v>76</v>
      </c>
      <c r="I115" s="5" t="s">
        <v>77</v>
      </c>
      <c r="J115" s="1">
        <v>1</v>
      </c>
      <c r="K115" s="194">
        <v>42917</v>
      </c>
      <c r="L115" s="194">
        <v>43039</v>
      </c>
      <c r="M115" s="79">
        <f t="shared" si="2"/>
        <v>18</v>
      </c>
      <c r="N115" s="105">
        <v>1</v>
      </c>
      <c r="O115" s="2" t="s">
        <v>1616</v>
      </c>
      <c r="P115" s="2" t="s">
        <v>78</v>
      </c>
      <c r="Q115" s="2" t="s">
        <v>1454</v>
      </c>
      <c r="R115" s="163">
        <f t="shared" si="3"/>
        <v>149</v>
      </c>
      <c r="S115" s="2"/>
      <c r="T115" s="2"/>
      <c r="U115" s="2" t="s">
        <v>1383</v>
      </c>
      <c r="V115" s="3" t="s">
        <v>80</v>
      </c>
      <c r="W115" s="5" t="s">
        <v>1394</v>
      </c>
      <c r="X115" s="5" t="s">
        <v>1394</v>
      </c>
      <c r="Y115" s="5" t="s">
        <v>1394</v>
      </c>
      <c r="Z115" s="5" t="s">
        <v>1394</v>
      </c>
      <c r="AA115" s="5" t="s">
        <v>1394</v>
      </c>
      <c r="AB115" s="5" t="s">
        <v>1394</v>
      </c>
      <c r="AC115" s="5" t="s">
        <v>1394</v>
      </c>
      <c r="AD115" s="5" t="s">
        <v>1394</v>
      </c>
      <c r="AE115" s="5" t="s">
        <v>2547</v>
      </c>
      <c r="AF115" s="5" t="s">
        <v>1394</v>
      </c>
      <c r="AG115" s="5" t="s">
        <v>2547</v>
      </c>
      <c r="AH115" s="196" t="s">
        <v>1394</v>
      </c>
      <c r="AI115" s="211" t="s">
        <v>1394</v>
      </c>
      <c r="AJ115" s="211" t="s">
        <v>1394</v>
      </c>
      <c r="AK115" s="211" t="s">
        <v>4148</v>
      </c>
      <c r="AL115" s="211" t="s">
        <v>1394</v>
      </c>
      <c r="AM115" s="211" t="s">
        <v>4148</v>
      </c>
      <c r="AN115" s="211" t="s">
        <v>1394</v>
      </c>
      <c r="AO115" s="187" t="s">
        <v>918</v>
      </c>
      <c r="AP115" s="192">
        <v>43122</v>
      </c>
      <c r="AQ115" s="491" t="s">
        <v>1068</v>
      </c>
      <c r="AR115" s="473"/>
      <c r="AS115" s="30"/>
      <c r="AT115" s="30"/>
      <c r="AU115" s="30"/>
      <c r="AV115" s="30"/>
      <c r="AW115" s="30" t="s">
        <v>1369</v>
      </c>
      <c r="AX115" s="30"/>
      <c r="AY115" s="30"/>
      <c r="BH115" s="2"/>
      <c r="BI115" s="2"/>
      <c r="BJ115" s="2"/>
      <c r="BK115" s="2"/>
      <c r="BL115" s="2"/>
      <c r="BM115" s="2"/>
      <c r="BN115" s="2"/>
    </row>
    <row r="116" spans="1:66" s="14" customFormat="1" ht="115.5" hidden="1" customHeight="1" x14ac:dyDescent="0.25">
      <c r="A116" s="29" t="s">
        <v>2087</v>
      </c>
      <c r="B116" s="5" t="s">
        <v>15</v>
      </c>
      <c r="C116" s="57">
        <v>42661</v>
      </c>
      <c r="D116" s="29" t="s">
        <v>1483</v>
      </c>
      <c r="E116" s="2" t="s">
        <v>1119</v>
      </c>
      <c r="F116" s="3" t="s">
        <v>91</v>
      </c>
      <c r="G116" s="3" t="s">
        <v>92</v>
      </c>
      <c r="H116" s="17" t="s">
        <v>93</v>
      </c>
      <c r="I116" s="5" t="s">
        <v>88</v>
      </c>
      <c r="J116" s="1">
        <v>1</v>
      </c>
      <c r="K116" s="194">
        <v>42917</v>
      </c>
      <c r="L116" s="194">
        <v>43039</v>
      </c>
      <c r="M116" s="79">
        <f t="shared" si="2"/>
        <v>18</v>
      </c>
      <c r="N116" s="105">
        <v>1</v>
      </c>
      <c r="O116" s="2" t="s">
        <v>94</v>
      </c>
      <c r="P116" s="2" t="s">
        <v>78</v>
      </c>
      <c r="Q116" s="2" t="s">
        <v>1457</v>
      </c>
      <c r="R116" s="163">
        <f t="shared" si="3"/>
        <v>386</v>
      </c>
      <c r="S116" s="2"/>
      <c r="T116" s="2"/>
      <c r="U116" s="2" t="s">
        <v>1383</v>
      </c>
      <c r="V116" s="3" t="s">
        <v>84</v>
      </c>
      <c r="W116" s="5" t="s">
        <v>1394</v>
      </c>
      <c r="X116" s="5" t="s">
        <v>1394</v>
      </c>
      <c r="Y116" s="5" t="s">
        <v>1394</v>
      </c>
      <c r="Z116" s="5" t="s">
        <v>1394</v>
      </c>
      <c r="AA116" s="5" t="s">
        <v>1394</v>
      </c>
      <c r="AB116" s="5" t="s">
        <v>1394</v>
      </c>
      <c r="AC116" s="5" t="s">
        <v>1394</v>
      </c>
      <c r="AD116" s="5" t="s">
        <v>1394</v>
      </c>
      <c r="AE116" s="5" t="s">
        <v>2547</v>
      </c>
      <c r="AF116" s="5" t="s">
        <v>1394</v>
      </c>
      <c r="AG116" s="5" t="s">
        <v>2547</v>
      </c>
      <c r="AH116" s="196" t="s">
        <v>1394</v>
      </c>
      <c r="AI116" s="211" t="s">
        <v>1394</v>
      </c>
      <c r="AJ116" s="211" t="s">
        <v>1394</v>
      </c>
      <c r="AK116" s="211" t="s">
        <v>4148</v>
      </c>
      <c r="AL116" s="211" t="s">
        <v>1394</v>
      </c>
      <c r="AM116" s="211" t="s">
        <v>4148</v>
      </c>
      <c r="AN116" s="211" t="s">
        <v>1394</v>
      </c>
      <c r="AO116" s="187" t="s">
        <v>918</v>
      </c>
      <c r="AP116" s="192">
        <v>43122</v>
      </c>
      <c r="AQ116" s="491" t="s">
        <v>1068</v>
      </c>
      <c r="AR116" s="473"/>
      <c r="AS116" s="30"/>
      <c r="AT116" s="30"/>
      <c r="AU116" s="30"/>
      <c r="AV116" s="30"/>
      <c r="AW116" s="30" t="s">
        <v>1369</v>
      </c>
      <c r="AX116" s="30"/>
      <c r="AY116" s="30"/>
      <c r="BH116" s="2"/>
      <c r="BI116" s="2"/>
      <c r="BJ116" s="2"/>
      <c r="BK116" s="2"/>
      <c r="BL116" s="2"/>
      <c r="BM116" s="2"/>
      <c r="BN116" s="2"/>
    </row>
    <row r="117" spans="1:66" s="14" customFormat="1" ht="115.5" hidden="1" customHeight="1" x14ac:dyDescent="0.25">
      <c r="A117" s="29" t="s">
        <v>2088</v>
      </c>
      <c r="B117" s="5" t="s">
        <v>15</v>
      </c>
      <c r="C117" s="57">
        <v>42661</v>
      </c>
      <c r="D117" s="29" t="s">
        <v>1549</v>
      </c>
      <c r="E117" s="2" t="s">
        <v>1120</v>
      </c>
      <c r="F117" s="3" t="s">
        <v>91</v>
      </c>
      <c r="G117" s="3" t="s">
        <v>92</v>
      </c>
      <c r="H117" s="17" t="s">
        <v>95</v>
      </c>
      <c r="I117" s="5" t="s">
        <v>88</v>
      </c>
      <c r="J117" s="1">
        <v>1</v>
      </c>
      <c r="K117" s="194">
        <v>42917</v>
      </c>
      <c r="L117" s="194">
        <v>43069</v>
      </c>
      <c r="M117" s="79">
        <f t="shared" si="2"/>
        <v>22</v>
      </c>
      <c r="N117" s="105">
        <v>1</v>
      </c>
      <c r="O117" s="2" t="s">
        <v>94</v>
      </c>
      <c r="P117" s="2" t="s">
        <v>78</v>
      </c>
      <c r="Q117" s="2" t="s">
        <v>1457</v>
      </c>
      <c r="R117" s="163">
        <f t="shared" si="3"/>
        <v>386</v>
      </c>
      <c r="S117" s="2"/>
      <c r="T117" s="2"/>
      <c r="U117" s="2" t="s">
        <v>1383</v>
      </c>
      <c r="V117" s="3" t="s">
        <v>84</v>
      </c>
      <c r="W117" s="5" t="s">
        <v>1394</v>
      </c>
      <c r="X117" s="5" t="s">
        <v>1394</v>
      </c>
      <c r="Y117" s="5" t="s">
        <v>1394</v>
      </c>
      <c r="Z117" s="5" t="s">
        <v>1394</v>
      </c>
      <c r="AA117" s="5" t="s">
        <v>1394</v>
      </c>
      <c r="AB117" s="5" t="s">
        <v>1394</v>
      </c>
      <c r="AC117" s="5" t="s">
        <v>1394</v>
      </c>
      <c r="AD117" s="5" t="s">
        <v>1394</v>
      </c>
      <c r="AE117" s="5" t="s">
        <v>2547</v>
      </c>
      <c r="AF117" s="5" t="s">
        <v>1394</v>
      </c>
      <c r="AG117" s="5" t="s">
        <v>2547</v>
      </c>
      <c r="AH117" s="196" t="s">
        <v>1394</v>
      </c>
      <c r="AI117" s="211" t="s">
        <v>1394</v>
      </c>
      <c r="AJ117" s="211" t="s">
        <v>1394</v>
      </c>
      <c r="AK117" s="211" t="s">
        <v>4148</v>
      </c>
      <c r="AL117" s="211" t="s">
        <v>1394</v>
      </c>
      <c r="AM117" s="211" t="s">
        <v>4148</v>
      </c>
      <c r="AN117" s="211" t="s">
        <v>1394</v>
      </c>
      <c r="AO117" s="187" t="s">
        <v>918</v>
      </c>
      <c r="AP117" s="192">
        <v>43122</v>
      </c>
      <c r="AQ117" s="491" t="s">
        <v>1068</v>
      </c>
      <c r="AR117" s="473"/>
      <c r="AS117" s="30"/>
      <c r="AT117" s="30"/>
      <c r="AU117" s="30"/>
      <c r="AV117" s="30"/>
      <c r="AW117" s="30" t="s">
        <v>1369</v>
      </c>
      <c r="AX117" s="30"/>
      <c r="AY117" s="30"/>
      <c r="BH117" s="2"/>
      <c r="BI117" s="2"/>
      <c r="BJ117" s="2"/>
      <c r="BK117" s="2"/>
      <c r="BL117" s="2"/>
      <c r="BM117" s="2"/>
      <c r="BN117" s="2"/>
    </row>
    <row r="118" spans="1:66" s="14" customFormat="1" ht="115.5" hidden="1" customHeight="1" x14ac:dyDescent="0.25">
      <c r="A118" s="29" t="s">
        <v>2089</v>
      </c>
      <c r="B118" s="5" t="s">
        <v>15</v>
      </c>
      <c r="C118" s="57">
        <v>42661</v>
      </c>
      <c r="D118" s="29" t="s">
        <v>1550</v>
      </c>
      <c r="E118" s="2" t="s">
        <v>1121</v>
      </c>
      <c r="F118" s="3" t="s">
        <v>96</v>
      </c>
      <c r="G118" s="3" t="s">
        <v>97</v>
      </c>
      <c r="H118" s="17" t="s">
        <v>97</v>
      </c>
      <c r="I118" s="5" t="s">
        <v>88</v>
      </c>
      <c r="J118" s="1">
        <v>1</v>
      </c>
      <c r="K118" s="194">
        <v>42795</v>
      </c>
      <c r="L118" s="194">
        <v>43100</v>
      </c>
      <c r="M118" s="79">
        <f t="shared" si="2"/>
        <v>44</v>
      </c>
      <c r="N118" s="105">
        <v>1</v>
      </c>
      <c r="O118" s="2" t="s">
        <v>94</v>
      </c>
      <c r="P118" s="2" t="s">
        <v>78</v>
      </c>
      <c r="Q118" s="2" t="s">
        <v>1458</v>
      </c>
      <c r="R118" s="163">
        <f t="shared" si="3"/>
        <v>182</v>
      </c>
      <c r="S118" s="2"/>
      <c r="T118" s="2"/>
      <c r="U118" s="2" t="s">
        <v>1383</v>
      </c>
      <c r="V118" s="3" t="s">
        <v>98</v>
      </c>
      <c r="W118" s="5" t="s">
        <v>1394</v>
      </c>
      <c r="X118" s="5" t="s">
        <v>1394</v>
      </c>
      <c r="Y118" s="5" t="s">
        <v>1394</v>
      </c>
      <c r="Z118" s="5" t="s">
        <v>1394</v>
      </c>
      <c r="AA118" s="5" t="s">
        <v>1394</v>
      </c>
      <c r="AB118" s="5" t="s">
        <v>1394</v>
      </c>
      <c r="AC118" s="5" t="s">
        <v>1394</v>
      </c>
      <c r="AD118" s="5" t="s">
        <v>1394</v>
      </c>
      <c r="AE118" s="5" t="s">
        <v>2547</v>
      </c>
      <c r="AF118" s="5" t="s">
        <v>1394</v>
      </c>
      <c r="AG118" s="5" t="s">
        <v>2547</v>
      </c>
      <c r="AH118" s="196" t="s">
        <v>1394</v>
      </c>
      <c r="AI118" s="211" t="s">
        <v>1394</v>
      </c>
      <c r="AJ118" s="211" t="s">
        <v>1394</v>
      </c>
      <c r="AK118" s="211" t="s">
        <v>4148</v>
      </c>
      <c r="AL118" s="211" t="s">
        <v>1394</v>
      </c>
      <c r="AM118" s="211" t="s">
        <v>4148</v>
      </c>
      <c r="AN118" s="211" t="s">
        <v>1394</v>
      </c>
      <c r="AO118" s="187" t="s">
        <v>918</v>
      </c>
      <c r="AP118" s="192">
        <v>43122</v>
      </c>
      <c r="AQ118" s="491" t="s">
        <v>1068</v>
      </c>
      <c r="AR118" s="473"/>
      <c r="AS118" s="30"/>
      <c r="AT118" s="30"/>
      <c r="AU118" s="30"/>
      <c r="AV118" s="30"/>
      <c r="AW118" s="30" t="s">
        <v>1369</v>
      </c>
      <c r="AX118" s="30"/>
      <c r="AY118" s="30"/>
      <c r="BH118" s="2"/>
      <c r="BI118" s="2"/>
      <c r="BJ118" s="2"/>
      <c r="BK118" s="2"/>
      <c r="BL118" s="2"/>
      <c r="BM118" s="2"/>
      <c r="BN118" s="2"/>
    </row>
    <row r="119" spans="1:66" s="14" customFormat="1" ht="115.5" hidden="1" customHeight="1" x14ac:dyDescent="0.25">
      <c r="A119" s="29" t="s">
        <v>2090</v>
      </c>
      <c r="B119" s="5" t="s">
        <v>15</v>
      </c>
      <c r="C119" s="57">
        <v>42661</v>
      </c>
      <c r="D119" s="29" t="s">
        <v>1551</v>
      </c>
      <c r="E119" s="2" t="s">
        <v>1122</v>
      </c>
      <c r="F119" s="3" t="s">
        <v>81</v>
      </c>
      <c r="G119" s="3" t="s">
        <v>82</v>
      </c>
      <c r="H119" s="17" t="s">
        <v>83</v>
      </c>
      <c r="I119" s="5" t="s">
        <v>77</v>
      </c>
      <c r="J119" s="1">
        <v>1</v>
      </c>
      <c r="K119" s="194">
        <v>42795</v>
      </c>
      <c r="L119" s="194">
        <v>43100</v>
      </c>
      <c r="M119" s="79">
        <f t="shared" si="2"/>
        <v>44</v>
      </c>
      <c r="N119" s="105">
        <v>1</v>
      </c>
      <c r="O119" s="2" t="s">
        <v>1616</v>
      </c>
      <c r="P119" s="2" t="s">
        <v>78</v>
      </c>
      <c r="Q119" s="2" t="s">
        <v>1457</v>
      </c>
      <c r="R119" s="163">
        <f t="shared" si="3"/>
        <v>386</v>
      </c>
      <c r="S119" s="2"/>
      <c r="T119" s="2"/>
      <c r="U119" s="2" t="s">
        <v>1383</v>
      </c>
      <c r="V119" s="3" t="s">
        <v>84</v>
      </c>
      <c r="W119" s="5" t="s">
        <v>1394</v>
      </c>
      <c r="X119" s="5" t="s">
        <v>1394</v>
      </c>
      <c r="Y119" s="5" t="s">
        <v>1394</v>
      </c>
      <c r="Z119" s="5" t="s">
        <v>1394</v>
      </c>
      <c r="AA119" s="5" t="s">
        <v>1394</v>
      </c>
      <c r="AB119" s="5" t="s">
        <v>1394</v>
      </c>
      <c r="AC119" s="5" t="s">
        <v>1394</v>
      </c>
      <c r="AD119" s="5" t="s">
        <v>1394</v>
      </c>
      <c r="AE119" s="5" t="s">
        <v>2547</v>
      </c>
      <c r="AF119" s="5" t="s">
        <v>1394</v>
      </c>
      <c r="AG119" s="5" t="s">
        <v>2547</v>
      </c>
      <c r="AH119" s="196" t="s">
        <v>1394</v>
      </c>
      <c r="AI119" s="211" t="s">
        <v>1394</v>
      </c>
      <c r="AJ119" s="211" t="s">
        <v>1394</v>
      </c>
      <c r="AK119" s="211" t="s">
        <v>4148</v>
      </c>
      <c r="AL119" s="211" t="s">
        <v>1394</v>
      </c>
      <c r="AM119" s="211" t="s">
        <v>4148</v>
      </c>
      <c r="AN119" s="211" t="s">
        <v>1394</v>
      </c>
      <c r="AO119" s="187" t="s">
        <v>918</v>
      </c>
      <c r="AP119" s="192">
        <v>43122</v>
      </c>
      <c r="AQ119" s="491" t="s">
        <v>1068</v>
      </c>
      <c r="AR119" s="473"/>
      <c r="AS119" s="30"/>
      <c r="AT119" s="30"/>
      <c r="AU119" s="30"/>
      <c r="AV119" s="30"/>
      <c r="AW119" s="30" t="s">
        <v>1369</v>
      </c>
      <c r="AX119" s="30"/>
      <c r="AY119" s="30"/>
      <c r="BH119" s="2"/>
      <c r="BI119" s="2"/>
      <c r="BJ119" s="2"/>
      <c r="BK119" s="2"/>
      <c r="BL119" s="2"/>
      <c r="BM119" s="2"/>
      <c r="BN119" s="2"/>
    </row>
    <row r="120" spans="1:66" s="14" customFormat="1" ht="115.5" hidden="1" customHeight="1" x14ac:dyDescent="0.25">
      <c r="A120" s="29" t="s">
        <v>2091</v>
      </c>
      <c r="B120" s="5" t="s">
        <v>15</v>
      </c>
      <c r="C120" s="57">
        <v>42661</v>
      </c>
      <c r="D120" s="29" t="s">
        <v>1552</v>
      </c>
      <c r="E120" s="2" t="s">
        <v>1123</v>
      </c>
      <c r="F120" s="3" t="s">
        <v>81</v>
      </c>
      <c r="G120" s="3" t="s">
        <v>82</v>
      </c>
      <c r="H120" s="17" t="s">
        <v>83</v>
      </c>
      <c r="I120" s="5" t="s">
        <v>77</v>
      </c>
      <c r="J120" s="1">
        <v>1</v>
      </c>
      <c r="K120" s="194">
        <v>42795</v>
      </c>
      <c r="L120" s="194">
        <v>43100</v>
      </c>
      <c r="M120" s="79">
        <f t="shared" si="2"/>
        <v>44</v>
      </c>
      <c r="N120" s="105">
        <v>1</v>
      </c>
      <c r="O120" s="2" t="s">
        <v>1616</v>
      </c>
      <c r="P120" s="2" t="s">
        <v>78</v>
      </c>
      <c r="Q120" s="2" t="s">
        <v>1454</v>
      </c>
      <c r="R120" s="163">
        <f t="shared" si="3"/>
        <v>149</v>
      </c>
      <c r="S120" s="2"/>
      <c r="T120" s="2"/>
      <c r="U120" s="2" t="s">
        <v>1383</v>
      </c>
      <c r="V120" s="3" t="s">
        <v>80</v>
      </c>
      <c r="W120" s="5" t="s">
        <v>1394</v>
      </c>
      <c r="X120" s="5" t="s">
        <v>1394</v>
      </c>
      <c r="Y120" s="5" t="s">
        <v>1394</v>
      </c>
      <c r="Z120" s="5" t="s">
        <v>1394</v>
      </c>
      <c r="AA120" s="5" t="s">
        <v>1394</v>
      </c>
      <c r="AB120" s="5" t="s">
        <v>1394</v>
      </c>
      <c r="AC120" s="5" t="s">
        <v>1394</v>
      </c>
      <c r="AD120" s="5" t="s">
        <v>1394</v>
      </c>
      <c r="AE120" s="5" t="s">
        <v>2547</v>
      </c>
      <c r="AF120" s="5" t="s">
        <v>1394</v>
      </c>
      <c r="AG120" s="5" t="s">
        <v>2547</v>
      </c>
      <c r="AH120" s="196" t="s">
        <v>1394</v>
      </c>
      <c r="AI120" s="211" t="s">
        <v>1394</v>
      </c>
      <c r="AJ120" s="211" t="s">
        <v>1394</v>
      </c>
      <c r="AK120" s="211" t="s">
        <v>4148</v>
      </c>
      <c r="AL120" s="211" t="s">
        <v>1394</v>
      </c>
      <c r="AM120" s="211" t="s">
        <v>4148</v>
      </c>
      <c r="AN120" s="211" t="s">
        <v>1394</v>
      </c>
      <c r="AO120" s="187" t="s">
        <v>918</v>
      </c>
      <c r="AP120" s="192">
        <v>43122</v>
      </c>
      <c r="AQ120" s="491" t="s">
        <v>1068</v>
      </c>
      <c r="AR120" s="473"/>
      <c r="AS120" s="30"/>
      <c r="AT120" s="30"/>
      <c r="AU120" s="30"/>
      <c r="AV120" s="30"/>
      <c r="AW120" s="30" t="s">
        <v>1369</v>
      </c>
      <c r="AX120" s="30"/>
      <c r="AY120" s="30"/>
      <c r="BH120" s="2"/>
      <c r="BI120" s="2"/>
      <c r="BJ120" s="2"/>
      <c r="BK120" s="2"/>
      <c r="BL120" s="2"/>
      <c r="BM120" s="2"/>
      <c r="BN120" s="2"/>
    </row>
    <row r="121" spans="1:66" s="14" customFormat="1" ht="115.5" hidden="1" customHeight="1" x14ac:dyDescent="0.25">
      <c r="A121" s="29" t="s">
        <v>2092</v>
      </c>
      <c r="B121" s="5" t="s">
        <v>15</v>
      </c>
      <c r="C121" s="57">
        <v>42661</v>
      </c>
      <c r="D121" s="29" t="s">
        <v>1553</v>
      </c>
      <c r="E121" s="2" t="s">
        <v>1124</v>
      </c>
      <c r="F121" s="3" t="s">
        <v>81</v>
      </c>
      <c r="G121" s="3" t="s">
        <v>82</v>
      </c>
      <c r="H121" s="17" t="s">
        <v>83</v>
      </c>
      <c r="I121" s="5" t="s">
        <v>77</v>
      </c>
      <c r="J121" s="1">
        <v>1</v>
      </c>
      <c r="K121" s="194">
        <v>42795</v>
      </c>
      <c r="L121" s="194">
        <v>43100</v>
      </c>
      <c r="M121" s="79">
        <f t="shared" si="2"/>
        <v>44</v>
      </c>
      <c r="N121" s="105">
        <v>1</v>
      </c>
      <c r="O121" s="2" t="s">
        <v>1616</v>
      </c>
      <c r="P121" s="2" t="s">
        <v>78</v>
      </c>
      <c r="Q121" s="2" t="s">
        <v>1457</v>
      </c>
      <c r="R121" s="163">
        <f t="shared" si="3"/>
        <v>386</v>
      </c>
      <c r="S121" s="2"/>
      <c r="T121" s="2"/>
      <c r="U121" s="2" t="s">
        <v>1383</v>
      </c>
      <c r="V121" s="3" t="s">
        <v>84</v>
      </c>
      <c r="W121" s="5" t="s">
        <v>1394</v>
      </c>
      <c r="X121" s="5" t="s">
        <v>1394</v>
      </c>
      <c r="Y121" s="5" t="s">
        <v>1394</v>
      </c>
      <c r="Z121" s="5" t="s">
        <v>1394</v>
      </c>
      <c r="AA121" s="5" t="s">
        <v>1394</v>
      </c>
      <c r="AB121" s="5" t="s">
        <v>1394</v>
      </c>
      <c r="AC121" s="5" t="s">
        <v>1394</v>
      </c>
      <c r="AD121" s="5" t="s">
        <v>1394</v>
      </c>
      <c r="AE121" s="5" t="s">
        <v>2547</v>
      </c>
      <c r="AF121" s="5" t="s">
        <v>1394</v>
      </c>
      <c r="AG121" s="5" t="s">
        <v>2547</v>
      </c>
      <c r="AH121" s="196" t="s">
        <v>1394</v>
      </c>
      <c r="AI121" s="211" t="s">
        <v>1394</v>
      </c>
      <c r="AJ121" s="211" t="s">
        <v>1394</v>
      </c>
      <c r="AK121" s="211" t="s">
        <v>4148</v>
      </c>
      <c r="AL121" s="211" t="s">
        <v>1394</v>
      </c>
      <c r="AM121" s="211" t="s">
        <v>4148</v>
      </c>
      <c r="AN121" s="211" t="s">
        <v>1394</v>
      </c>
      <c r="AO121" s="187" t="s">
        <v>918</v>
      </c>
      <c r="AP121" s="192">
        <v>43122</v>
      </c>
      <c r="AQ121" s="491" t="s">
        <v>1068</v>
      </c>
      <c r="AR121" s="473"/>
      <c r="AS121" s="30"/>
      <c r="AT121" s="30"/>
      <c r="AU121" s="30"/>
      <c r="AV121" s="30"/>
      <c r="AW121" s="30" t="s">
        <v>1369</v>
      </c>
      <c r="AX121" s="30"/>
      <c r="AY121" s="30"/>
      <c r="BH121" s="2"/>
      <c r="BI121" s="2"/>
      <c r="BJ121" s="2"/>
      <c r="BK121" s="2"/>
      <c r="BL121" s="2"/>
      <c r="BM121" s="2"/>
      <c r="BN121" s="2"/>
    </row>
    <row r="122" spans="1:66" s="14" customFormat="1" ht="115.5" hidden="1" customHeight="1" x14ac:dyDescent="0.25">
      <c r="A122" s="29" t="s">
        <v>2093</v>
      </c>
      <c r="B122" s="5" t="s">
        <v>15</v>
      </c>
      <c r="C122" s="57">
        <v>42661</v>
      </c>
      <c r="D122" s="29" t="s">
        <v>1538</v>
      </c>
      <c r="E122" s="2" t="s">
        <v>1125</v>
      </c>
      <c r="F122" s="3" t="s">
        <v>53</v>
      </c>
      <c r="G122" s="3" t="s">
        <v>54</v>
      </c>
      <c r="H122" s="17" t="s">
        <v>55</v>
      </c>
      <c r="I122" s="5" t="s">
        <v>33</v>
      </c>
      <c r="J122" s="1">
        <v>1</v>
      </c>
      <c r="K122" s="194">
        <v>42826</v>
      </c>
      <c r="L122" s="194">
        <v>43190</v>
      </c>
      <c r="M122" s="79">
        <f t="shared" si="2"/>
        <v>52</v>
      </c>
      <c r="N122" s="105">
        <v>1</v>
      </c>
      <c r="O122" s="2" t="s">
        <v>56</v>
      </c>
      <c r="P122" s="2" t="s">
        <v>57</v>
      </c>
      <c r="Q122" s="2" t="s">
        <v>1459</v>
      </c>
      <c r="R122" s="163">
        <f t="shared" si="3"/>
        <v>235</v>
      </c>
      <c r="S122" s="2"/>
      <c r="T122" s="2"/>
      <c r="U122" s="2" t="s">
        <v>1383</v>
      </c>
      <c r="V122" s="3" t="s">
        <v>58</v>
      </c>
      <c r="W122" s="5" t="s">
        <v>1394</v>
      </c>
      <c r="X122" s="5" t="s">
        <v>1394</v>
      </c>
      <c r="Y122" s="5" t="s">
        <v>1394</v>
      </c>
      <c r="Z122" s="5" t="s">
        <v>1394</v>
      </c>
      <c r="AA122" s="5" t="s">
        <v>1394</v>
      </c>
      <c r="AB122" s="5" t="s">
        <v>1394</v>
      </c>
      <c r="AC122" s="5" t="s">
        <v>1394</v>
      </c>
      <c r="AD122" s="5" t="s">
        <v>1394</v>
      </c>
      <c r="AE122" s="5" t="s">
        <v>2547</v>
      </c>
      <c r="AF122" s="5" t="s">
        <v>1394</v>
      </c>
      <c r="AG122" s="5" t="s">
        <v>2547</v>
      </c>
      <c r="AH122" s="196" t="s">
        <v>1394</v>
      </c>
      <c r="AI122" s="211" t="s">
        <v>1394</v>
      </c>
      <c r="AJ122" s="211" t="s">
        <v>1394</v>
      </c>
      <c r="AK122" s="211" t="s">
        <v>4148</v>
      </c>
      <c r="AL122" s="211" t="s">
        <v>1394</v>
      </c>
      <c r="AM122" s="211" t="s">
        <v>4148</v>
      </c>
      <c r="AN122" s="211" t="s">
        <v>1394</v>
      </c>
      <c r="AO122" s="187" t="s">
        <v>918</v>
      </c>
      <c r="AP122" s="192">
        <v>43122</v>
      </c>
      <c r="AQ122" s="491" t="s">
        <v>1068</v>
      </c>
      <c r="AR122" s="473"/>
      <c r="AS122" s="30"/>
      <c r="AT122" s="30"/>
      <c r="AU122" s="30"/>
      <c r="AV122" s="30"/>
      <c r="AW122" s="30" t="s">
        <v>1369</v>
      </c>
      <c r="AX122" s="30"/>
      <c r="AY122" s="30"/>
      <c r="BH122" s="2"/>
      <c r="BI122" s="2"/>
      <c r="BJ122" s="2"/>
      <c r="BK122" s="2"/>
      <c r="BL122" s="2"/>
      <c r="BM122" s="2"/>
      <c r="BN122" s="2"/>
    </row>
    <row r="123" spans="1:66" s="14" customFormat="1" ht="115.5" hidden="1" customHeight="1" x14ac:dyDescent="0.25">
      <c r="A123" s="29" t="s">
        <v>2094</v>
      </c>
      <c r="B123" s="5" t="s">
        <v>15</v>
      </c>
      <c r="C123" s="57">
        <v>42661</v>
      </c>
      <c r="D123" s="29" t="s">
        <v>1554</v>
      </c>
      <c r="E123" s="2" t="s">
        <v>1126</v>
      </c>
      <c r="F123" s="3" t="s">
        <v>264</v>
      </c>
      <c r="G123" s="3" t="s">
        <v>265</v>
      </c>
      <c r="H123" s="17" t="s">
        <v>266</v>
      </c>
      <c r="I123" s="5" t="s">
        <v>267</v>
      </c>
      <c r="J123" s="1">
        <v>1</v>
      </c>
      <c r="K123" s="194">
        <v>42795</v>
      </c>
      <c r="L123" s="194">
        <v>43424</v>
      </c>
      <c r="M123" s="79">
        <f t="shared" si="2"/>
        <v>38</v>
      </c>
      <c r="N123" s="105">
        <v>1</v>
      </c>
      <c r="O123" s="2" t="s">
        <v>56</v>
      </c>
      <c r="P123" s="2" t="s">
        <v>57</v>
      </c>
      <c r="Q123" s="4" t="s">
        <v>1480</v>
      </c>
      <c r="R123" s="163">
        <f t="shared" si="3"/>
        <v>383</v>
      </c>
      <c r="S123" s="2"/>
      <c r="T123" s="2"/>
      <c r="U123" s="2" t="s">
        <v>1383</v>
      </c>
      <c r="V123" s="2" t="s">
        <v>1460</v>
      </c>
      <c r="W123" s="2" t="s">
        <v>1474</v>
      </c>
      <c r="X123" s="2" t="s">
        <v>268</v>
      </c>
      <c r="Y123" s="5" t="s">
        <v>1480</v>
      </c>
      <c r="Z123" s="2" t="s">
        <v>1481</v>
      </c>
      <c r="AA123" s="2" t="s">
        <v>1481</v>
      </c>
      <c r="AB123" s="2" t="s">
        <v>1481</v>
      </c>
      <c r="AC123" s="2" t="s">
        <v>1481</v>
      </c>
      <c r="AD123" s="2" t="s">
        <v>1481</v>
      </c>
      <c r="AE123" s="2" t="s">
        <v>2548</v>
      </c>
      <c r="AF123" s="2" t="s">
        <v>1481</v>
      </c>
      <c r="AG123" s="2" t="s">
        <v>2548</v>
      </c>
      <c r="AH123" s="40" t="s">
        <v>1481</v>
      </c>
      <c r="AI123" s="40" t="s">
        <v>1481</v>
      </c>
      <c r="AJ123" s="40" t="s">
        <v>1481</v>
      </c>
      <c r="AK123" s="40" t="s">
        <v>4148</v>
      </c>
      <c r="AL123" s="40" t="s">
        <v>1481</v>
      </c>
      <c r="AM123" s="40" t="s">
        <v>4148</v>
      </c>
      <c r="AN123" s="40" t="s">
        <v>1481</v>
      </c>
      <c r="AO123" s="187" t="s">
        <v>918</v>
      </c>
      <c r="AP123" s="192">
        <v>43482</v>
      </c>
      <c r="AQ123" s="491" t="s">
        <v>1068</v>
      </c>
      <c r="AR123" s="473"/>
      <c r="AS123" s="30"/>
      <c r="AT123" s="30"/>
      <c r="AU123" s="30"/>
      <c r="AV123" s="30"/>
      <c r="AW123" s="30" t="s">
        <v>1369</v>
      </c>
      <c r="AX123" s="30"/>
      <c r="AY123" s="30"/>
      <c r="BH123" s="2"/>
      <c r="BI123" s="2"/>
      <c r="BJ123" s="2"/>
      <c r="BK123" s="2"/>
      <c r="BL123" s="2"/>
      <c r="BM123" s="2"/>
      <c r="BN123" s="2"/>
    </row>
    <row r="124" spans="1:66" s="14" customFormat="1" ht="115.5" hidden="1" customHeight="1" x14ac:dyDescent="0.25">
      <c r="A124" s="29" t="s">
        <v>2095</v>
      </c>
      <c r="B124" s="5" t="s">
        <v>15</v>
      </c>
      <c r="C124" s="57">
        <v>42661</v>
      </c>
      <c r="D124" s="29" t="s">
        <v>1555</v>
      </c>
      <c r="E124" s="2" t="s">
        <v>1127</v>
      </c>
      <c r="F124" s="3" t="s">
        <v>99</v>
      </c>
      <c r="G124" s="3" t="s">
        <v>100</v>
      </c>
      <c r="H124" s="17" t="s">
        <v>100</v>
      </c>
      <c r="I124" s="5" t="s">
        <v>77</v>
      </c>
      <c r="J124" s="1">
        <v>1</v>
      </c>
      <c r="K124" s="194">
        <v>42795</v>
      </c>
      <c r="L124" s="194">
        <v>42978</v>
      </c>
      <c r="M124" s="79">
        <f t="shared" si="2"/>
        <v>27</v>
      </c>
      <c r="N124" s="105">
        <v>1</v>
      </c>
      <c r="O124" s="2" t="s">
        <v>101</v>
      </c>
      <c r="P124" s="2" t="s">
        <v>102</v>
      </c>
      <c r="Q124" s="2" t="s">
        <v>1461</v>
      </c>
      <c r="R124" s="163">
        <f t="shared" si="3"/>
        <v>191</v>
      </c>
      <c r="S124" s="2"/>
      <c r="T124" s="2"/>
      <c r="U124" s="2" t="s">
        <v>1383</v>
      </c>
      <c r="V124" s="3" t="s">
        <v>103</v>
      </c>
      <c r="W124" s="5" t="s">
        <v>1394</v>
      </c>
      <c r="X124" s="5" t="s">
        <v>1394</v>
      </c>
      <c r="Y124" s="5" t="s">
        <v>1394</v>
      </c>
      <c r="Z124" s="5" t="s">
        <v>1394</v>
      </c>
      <c r="AA124" s="5" t="s">
        <v>1394</v>
      </c>
      <c r="AB124" s="5" t="s">
        <v>1394</v>
      </c>
      <c r="AC124" s="5" t="s">
        <v>1394</v>
      </c>
      <c r="AD124" s="5" t="s">
        <v>1394</v>
      </c>
      <c r="AE124" s="5" t="s">
        <v>2547</v>
      </c>
      <c r="AF124" s="5" t="s">
        <v>1394</v>
      </c>
      <c r="AG124" s="5" t="s">
        <v>2547</v>
      </c>
      <c r="AH124" s="196" t="s">
        <v>1394</v>
      </c>
      <c r="AI124" s="211" t="s">
        <v>1394</v>
      </c>
      <c r="AJ124" s="211" t="s">
        <v>1394</v>
      </c>
      <c r="AK124" s="211" t="s">
        <v>4148</v>
      </c>
      <c r="AL124" s="211" t="s">
        <v>1394</v>
      </c>
      <c r="AM124" s="211" t="s">
        <v>4148</v>
      </c>
      <c r="AN124" s="211" t="s">
        <v>1394</v>
      </c>
      <c r="AO124" s="187" t="s">
        <v>918</v>
      </c>
      <c r="AP124" s="192">
        <v>43122</v>
      </c>
      <c r="AQ124" s="491" t="s">
        <v>1068</v>
      </c>
      <c r="AR124" s="473"/>
      <c r="AS124" s="30"/>
      <c r="AT124" s="30"/>
      <c r="AU124" s="30"/>
      <c r="AV124" s="30"/>
      <c r="AW124" s="30" t="s">
        <v>1369</v>
      </c>
      <c r="AX124" s="30"/>
      <c r="AY124" s="30"/>
      <c r="BH124" s="2"/>
      <c r="BI124" s="2"/>
      <c r="BJ124" s="2"/>
      <c r="BK124" s="2"/>
      <c r="BL124" s="2"/>
      <c r="BM124" s="2"/>
      <c r="BN124" s="2"/>
    </row>
    <row r="125" spans="1:66" s="14" customFormat="1" ht="115.5" hidden="1" customHeight="1" x14ac:dyDescent="0.25">
      <c r="A125" s="29" t="s">
        <v>2096</v>
      </c>
      <c r="B125" s="5" t="s">
        <v>15</v>
      </c>
      <c r="C125" s="57">
        <v>42661</v>
      </c>
      <c r="D125" s="29" t="s">
        <v>1556</v>
      </c>
      <c r="E125" s="2" t="s">
        <v>1128</v>
      </c>
      <c r="F125" s="3" t="s">
        <v>104</v>
      </c>
      <c r="G125" s="18" t="s">
        <v>105</v>
      </c>
      <c r="H125" s="17" t="s">
        <v>106</v>
      </c>
      <c r="I125" s="5" t="s">
        <v>107</v>
      </c>
      <c r="J125" s="1">
        <v>1</v>
      </c>
      <c r="K125" s="194">
        <v>43009</v>
      </c>
      <c r="L125" s="194">
        <v>43281</v>
      </c>
      <c r="M125" s="79">
        <f t="shared" si="2"/>
        <v>39</v>
      </c>
      <c r="N125" s="105">
        <v>1</v>
      </c>
      <c r="O125" s="2" t="s">
        <v>29</v>
      </c>
      <c r="P125" s="2"/>
      <c r="Q125" s="4" t="s">
        <v>1784</v>
      </c>
      <c r="R125" s="163">
        <f t="shared" si="3"/>
        <v>322</v>
      </c>
      <c r="S125" s="2"/>
      <c r="T125" s="2"/>
      <c r="U125" s="2" t="s">
        <v>1383</v>
      </c>
      <c r="V125" s="2" t="s">
        <v>1462</v>
      </c>
      <c r="W125" s="3" t="s">
        <v>108</v>
      </c>
      <c r="X125" s="5" t="s">
        <v>1397</v>
      </c>
      <c r="Y125" s="5" t="s">
        <v>1397</v>
      </c>
      <c r="Z125" s="5" t="s">
        <v>1397</v>
      </c>
      <c r="AA125" s="5" t="s">
        <v>1397</v>
      </c>
      <c r="AB125" s="5" t="s">
        <v>1397</v>
      </c>
      <c r="AC125" s="5" t="s">
        <v>1397</v>
      </c>
      <c r="AD125" s="5" t="s">
        <v>1397</v>
      </c>
      <c r="AE125" s="5" t="s">
        <v>2543</v>
      </c>
      <c r="AF125" s="5" t="s">
        <v>1397</v>
      </c>
      <c r="AG125" s="5" t="s">
        <v>2543</v>
      </c>
      <c r="AH125" s="196" t="s">
        <v>1397</v>
      </c>
      <c r="AI125" s="196" t="s">
        <v>1397</v>
      </c>
      <c r="AJ125" s="196" t="s">
        <v>1397</v>
      </c>
      <c r="AK125" s="196" t="s">
        <v>4148</v>
      </c>
      <c r="AL125" s="196" t="s">
        <v>1397</v>
      </c>
      <c r="AM125" s="196" t="s">
        <v>4148</v>
      </c>
      <c r="AN125" s="196" t="s">
        <v>1397</v>
      </c>
      <c r="AO125" s="187" t="s">
        <v>918</v>
      </c>
      <c r="AP125" s="192">
        <v>43307</v>
      </c>
      <c r="AQ125" s="491" t="s">
        <v>1068</v>
      </c>
      <c r="AR125" s="473"/>
      <c r="AS125" s="30"/>
      <c r="AT125" s="30"/>
      <c r="AU125" s="30"/>
      <c r="AV125" s="30"/>
      <c r="AW125" s="30" t="s">
        <v>1369</v>
      </c>
      <c r="AX125" s="30"/>
      <c r="AY125" s="30"/>
      <c r="BH125" s="2"/>
      <c r="BI125" s="2"/>
      <c r="BJ125" s="2"/>
      <c r="BK125" s="2"/>
      <c r="BL125" s="2"/>
      <c r="BM125" s="2"/>
      <c r="BN125" s="2"/>
    </row>
    <row r="126" spans="1:66" s="14" customFormat="1" ht="115.5" hidden="1" customHeight="1" x14ac:dyDescent="0.25">
      <c r="A126" s="29" t="s">
        <v>2097</v>
      </c>
      <c r="B126" s="5" t="s">
        <v>15</v>
      </c>
      <c r="C126" s="57">
        <v>42661</v>
      </c>
      <c r="D126" s="29" t="s">
        <v>1557</v>
      </c>
      <c r="E126" s="2" t="s">
        <v>1129</v>
      </c>
      <c r="F126" s="3" t="s">
        <v>109</v>
      </c>
      <c r="G126" s="18" t="s">
        <v>110</v>
      </c>
      <c r="H126" s="17" t="s">
        <v>111</v>
      </c>
      <c r="I126" s="5" t="s">
        <v>112</v>
      </c>
      <c r="J126" s="1">
        <v>1</v>
      </c>
      <c r="K126" s="194">
        <v>42979</v>
      </c>
      <c r="L126" s="194">
        <v>43190</v>
      </c>
      <c r="M126" s="79">
        <f t="shared" si="2"/>
        <v>31</v>
      </c>
      <c r="N126" s="105">
        <v>1</v>
      </c>
      <c r="O126" s="2" t="s">
        <v>56</v>
      </c>
      <c r="P126" s="2" t="s">
        <v>113</v>
      </c>
      <c r="Q126" s="2" t="s">
        <v>1770</v>
      </c>
      <c r="R126" s="163">
        <f t="shared" si="3"/>
        <v>161</v>
      </c>
      <c r="S126" s="2"/>
      <c r="T126" s="2"/>
      <c r="U126" s="2" t="s">
        <v>1383</v>
      </c>
      <c r="V126" s="3" t="s">
        <v>114</v>
      </c>
      <c r="W126" s="5" t="s">
        <v>1394</v>
      </c>
      <c r="X126" s="5" t="s">
        <v>1394</v>
      </c>
      <c r="Y126" s="5" t="s">
        <v>1394</v>
      </c>
      <c r="Z126" s="5" t="s">
        <v>1394</v>
      </c>
      <c r="AA126" s="5" t="s">
        <v>1394</v>
      </c>
      <c r="AB126" s="5" t="s">
        <v>1394</v>
      </c>
      <c r="AC126" s="5" t="s">
        <v>1394</v>
      </c>
      <c r="AD126" s="5" t="s">
        <v>1394</v>
      </c>
      <c r="AE126" s="5" t="s">
        <v>2547</v>
      </c>
      <c r="AF126" s="5" t="s">
        <v>1394</v>
      </c>
      <c r="AG126" s="5" t="s">
        <v>2547</v>
      </c>
      <c r="AH126" s="196" t="s">
        <v>1394</v>
      </c>
      <c r="AI126" s="211" t="s">
        <v>1394</v>
      </c>
      <c r="AJ126" s="211" t="s">
        <v>1394</v>
      </c>
      <c r="AK126" s="211" t="s">
        <v>4148</v>
      </c>
      <c r="AL126" s="211" t="s">
        <v>1394</v>
      </c>
      <c r="AM126" s="211" t="s">
        <v>4148</v>
      </c>
      <c r="AN126" s="211" t="s">
        <v>1394</v>
      </c>
      <c r="AO126" s="187" t="s">
        <v>918</v>
      </c>
      <c r="AP126" s="192">
        <v>43122</v>
      </c>
      <c r="AQ126" s="491" t="s">
        <v>1068</v>
      </c>
      <c r="AR126" s="473"/>
      <c r="AS126" s="30"/>
      <c r="AT126" s="30"/>
      <c r="AU126" s="30"/>
      <c r="AV126" s="30"/>
      <c r="AW126" s="30" t="s">
        <v>1369</v>
      </c>
      <c r="AX126" s="30"/>
      <c r="AY126" s="30"/>
      <c r="BH126" s="2"/>
      <c r="BI126" s="2"/>
      <c r="BJ126" s="2"/>
      <c r="BK126" s="2"/>
      <c r="BL126" s="2"/>
      <c r="BM126" s="2"/>
      <c r="BN126" s="2"/>
    </row>
    <row r="127" spans="1:66" s="14" customFormat="1" ht="115.5" hidden="1" customHeight="1" x14ac:dyDescent="0.25">
      <c r="A127" s="29" t="s">
        <v>2098</v>
      </c>
      <c r="B127" s="5" t="s">
        <v>15</v>
      </c>
      <c r="C127" s="57">
        <v>42661</v>
      </c>
      <c r="D127" s="29" t="s">
        <v>1558</v>
      </c>
      <c r="E127" s="2" t="s">
        <v>1130</v>
      </c>
      <c r="F127" s="3" t="s">
        <v>109</v>
      </c>
      <c r="G127" s="18" t="s">
        <v>110</v>
      </c>
      <c r="H127" s="17" t="s">
        <v>111</v>
      </c>
      <c r="I127" s="5" t="s">
        <v>112</v>
      </c>
      <c r="J127" s="1">
        <v>1</v>
      </c>
      <c r="K127" s="194">
        <v>42979</v>
      </c>
      <c r="L127" s="194">
        <v>43190</v>
      </c>
      <c r="M127" s="79">
        <f t="shared" si="2"/>
        <v>31</v>
      </c>
      <c r="N127" s="105">
        <v>1</v>
      </c>
      <c r="O127" s="2" t="s">
        <v>56</v>
      </c>
      <c r="P127" s="2" t="s">
        <v>113</v>
      </c>
      <c r="Q127" s="2" t="s">
        <v>1770</v>
      </c>
      <c r="R127" s="163">
        <f t="shared" si="3"/>
        <v>161</v>
      </c>
      <c r="S127" s="2"/>
      <c r="T127" s="2"/>
      <c r="U127" s="2" t="s">
        <v>1383</v>
      </c>
      <c r="V127" s="3" t="s">
        <v>114</v>
      </c>
      <c r="W127" s="5" t="s">
        <v>1394</v>
      </c>
      <c r="X127" s="5" t="s">
        <v>1394</v>
      </c>
      <c r="Y127" s="5" t="s">
        <v>1394</v>
      </c>
      <c r="Z127" s="5" t="s">
        <v>1394</v>
      </c>
      <c r="AA127" s="5" t="s">
        <v>1394</v>
      </c>
      <c r="AB127" s="5" t="s">
        <v>1394</v>
      </c>
      <c r="AC127" s="5" t="s">
        <v>1394</v>
      </c>
      <c r="AD127" s="5" t="s">
        <v>1394</v>
      </c>
      <c r="AE127" s="5" t="s">
        <v>2547</v>
      </c>
      <c r="AF127" s="5" t="s">
        <v>1394</v>
      </c>
      <c r="AG127" s="5" t="s">
        <v>2547</v>
      </c>
      <c r="AH127" s="196" t="s">
        <v>1394</v>
      </c>
      <c r="AI127" s="211" t="s">
        <v>1394</v>
      </c>
      <c r="AJ127" s="211" t="s">
        <v>1394</v>
      </c>
      <c r="AK127" s="211" t="s">
        <v>4148</v>
      </c>
      <c r="AL127" s="211" t="s">
        <v>1394</v>
      </c>
      <c r="AM127" s="211" t="s">
        <v>4148</v>
      </c>
      <c r="AN127" s="211" t="s">
        <v>1394</v>
      </c>
      <c r="AO127" s="187" t="s">
        <v>918</v>
      </c>
      <c r="AP127" s="192">
        <v>43122</v>
      </c>
      <c r="AQ127" s="491" t="s">
        <v>1068</v>
      </c>
      <c r="AR127" s="473"/>
      <c r="AS127" s="30"/>
      <c r="AT127" s="30"/>
      <c r="AU127" s="30"/>
      <c r="AV127" s="30"/>
      <c r="AW127" s="30" t="s">
        <v>1369</v>
      </c>
      <c r="AX127" s="30"/>
      <c r="AY127" s="30"/>
      <c r="BH127" s="2"/>
      <c r="BI127" s="2"/>
      <c r="BJ127" s="2"/>
      <c r="BK127" s="2"/>
      <c r="BL127" s="2"/>
      <c r="BM127" s="2"/>
      <c r="BN127" s="2"/>
    </row>
    <row r="128" spans="1:66" s="14" customFormat="1" ht="115.5" hidden="1" customHeight="1" x14ac:dyDescent="0.25">
      <c r="A128" s="29" t="s">
        <v>2099</v>
      </c>
      <c r="B128" s="5" t="s">
        <v>15</v>
      </c>
      <c r="C128" s="57">
        <v>42661</v>
      </c>
      <c r="D128" s="29" t="s">
        <v>1582</v>
      </c>
      <c r="E128" s="3" t="s">
        <v>403</v>
      </c>
      <c r="F128" s="3" t="s">
        <v>404</v>
      </c>
      <c r="G128" s="3" t="s">
        <v>405</v>
      </c>
      <c r="H128" s="17" t="s">
        <v>278</v>
      </c>
      <c r="I128" s="5" t="s">
        <v>33</v>
      </c>
      <c r="J128" s="1">
        <v>3</v>
      </c>
      <c r="K128" s="194">
        <v>42737</v>
      </c>
      <c r="L128" s="194">
        <v>43100</v>
      </c>
      <c r="M128" s="79">
        <f t="shared" si="2"/>
        <v>52</v>
      </c>
      <c r="N128" s="105">
        <v>3</v>
      </c>
      <c r="O128" s="2" t="s">
        <v>29</v>
      </c>
      <c r="P128" s="2"/>
      <c r="Q128" s="2" t="s">
        <v>1399</v>
      </c>
      <c r="R128" s="163">
        <f t="shared" si="3"/>
        <v>350</v>
      </c>
      <c r="S128" s="2"/>
      <c r="T128" s="2"/>
      <c r="U128" s="2" t="s">
        <v>1383</v>
      </c>
      <c r="V128" s="3" t="s">
        <v>406</v>
      </c>
      <c r="W128" s="5" t="s">
        <v>1394</v>
      </c>
      <c r="X128" s="5" t="s">
        <v>1394</v>
      </c>
      <c r="Y128" s="5" t="s">
        <v>1394</v>
      </c>
      <c r="Z128" s="5" t="s">
        <v>1394</v>
      </c>
      <c r="AA128" s="5" t="s">
        <v>1394</v>
      </c>
      <c r="AB128" s="5" t="s">
        <v>1394</v>
      </c>
      <c r="AC128" s="5" t="s">
        <v>1394</v>
      </c>
      <c r="AD128" s="5" t="s">
        <v>1394</v>
      </c>
      <c r="AE128" s="5" t="s">
        <v>2547</v>
      </c>
      <c r="AF128" s="5" t="s">
        <v>1394</v>
      </c>
      <c r="AG128" s="5" t="s">
        <v>2547</v>
      </c>
      <c r="AH128" s="196" t="s">
        <v>1394</v>
      </c>
      <c r="AI128" s="211" t="s">
        <v>1394</v>
      </c>
      <c r="AJ128" s="211" t="s">
        <v>1394</v>
      </c>
      <c r="AK128" s="211" t="s">
        <v>4148</v>
      </c>
      <c r="AL128" s="211" t="s">
        <v>1394</v>
      </c>
      <c r="AM128" s="211" t="s">
        <v>4148</v>
      </c>
      <c r="AN128" s="211" t="s">
        <v>1394</v>
      </c>
      <c r="AO128" s="187" t="s">
        <v>918</v>
      </c>
      <c r="AP128" s="192">
        <v>43122</v>
      </c>
      <c r="AQ128" s="491" t="s">
        <v>1068</v>
      </c>
      <c r="AR128" s="473"/>
      <c r="AS128" s="30"/>
      <c r="AT128" s="30"/>
      <c r="AU128" s="30"/>
      <c r="AV128" s="30"/>
      <c r="AW128" s="30" t="s">
        <v>1369</v>
      </c>
      <c r="AX128" s="30"/>
      <c r="AY128" s="30"/>
      <c r="BH128" s="2"/>
      <c r="BI128" s="2"/>
      <c r="BJ128" s="2"/>
      <c r="BK128" s="2"/>
      <c r="BL128" s="2"/>
      <c r="BM128" s="2"/>
      <c r="BN128" s="2"/>
    </row>
    <row r="129" spans="1:66" s="14" customFormat="1" ht="115.5" hidden="1" customHeight="1" x14ac:dyDescent="0.25">
      <c r="A129" s="29" t="s">
        <v>2100</v>
      </c>
      <c r="B129" s="5" t="s">
        <v>15</v>
      </c>
      <c r="C129" s="57">
        <v>42661</v>
      </c>
      <c r="D129" s="29" t="s">
        <v>1559</v>
      </c>
      <c r="E129" s="3" t="s">
        <v>1131</v>
      </c>
      <c r="F129" s="3" t="s">
        <v>115</v>
      </c>
      <c r="G129" s="3" t="s">
        <v>116</v>
      </c>
      <c r="H129" s="17" t="s">
        <v>117</v>
      </c>
      <c r="I129" s="5" t="s">
        <v>33</v>
      </c>
      <c r="J129" s="1">
        <v>1</v>
      </c>
      <c r="K129" s="194">
        <v>42737</v>
      </c>
      <c r="L129" s="194">
        <v>43099</v>
      </c>
      <c r="M129" s="79">
        <f t="shared" si="2"/>
        <v>52</v>
      </c>
      <c r="N129" s="105">
        <v>1</v>
      </c>
      <c r="O129" s="2" t="s">
        <v>29</v>
      </c>
      <c r="P129" s="2"/>
      <c r="Q129" s="3" t="s">
        <v>1463</v>
      </c>
      <c r="R129" s="163">
        <f t="shared" si="3"/>
        <v>366</v>
      </c>
      <c r="S129" s="2"/>
      <c r="T129" s="2"/>
      <c r="U129" s="2" t="s">
        <v>1383</v>
      </c>
      <c r="V129" s="3" t="s">
        <v>118</v>
      </c>
      <c r="W129" s="5" t="s">
        <v>1394</v>
      </c>
      <c r="X129" s="5" t="s">
        <v>1394</v>
      </c>
      <c r="Y129" s="5" t="s">
        <v>1394</v>
      </c>
      <c r="Z129" s="5" t="s">
        <v>1394</v>
      </c>
      <c r="AA129" s="5" t="s">
        <v>1394</v>
      </c>
      <c r="AB129" s="5" t="s">
        <v>1394</v>
      </c>
      <c r="AC129" s="5" t="s">
        <v>1394</v>
      </c>
      <c r="AD129" s="5" t="s">
        <v>1394</v>
      </c>
      <c r="AE129" s="5" t="s">
        <v>2547</v>
      </c>
      <c r="AF129" s="5" t="s">
        <v>1394</v>
      </c>
      <c r="AG129" s="5" t="s">
        <v>2547</v>
      </c>
      <c r="AH129" s="196" t="s">
        <v>1394</v>
      </c>
      <c r="AI129" s="211" t="s">
        <v>1394</v>
      </c>
      <c r="AJ129" s="211" t="s">
        <v>1394</v>
      </c>
      <c r="AK129" s="211" t="s">
        <v>4148</v>
      </c>
      <c r="AL129" s="211" t="s">
        <v>1394</v>
      </c>
      <c r="AM129" s="211" t="s">
        <v>4148</v>
      </c>
      <c r="AN129" s="211" t="s">
        <v>1394</v>
      </c>
      <c r="AO129" s="187" t="s">
        <v>918</v>
      </c>
      <c r="AP129" s="192">
        <v>43122</v>
      </c>
      <c r="AQ129" s="491" t="s">
        <v>1068</v>
      </c>
      <c r="AR129" s="473"/>
      <c r="AS129" s="30"/>
      <c r="AT129" s="30"/>
      <c r="AU129" s="30"/>
      <c r="AV129" s="30"/>
      <c r="AW129" s="30" t="s">
        <v>1369</v>
      </c>
      <c r="AX129" s="30"/>
      <c r="AY129" s="30"/>
      <c r="BH129" s="2"/>
      <c r="BI129" s="2"/>
      <c r="BJ129" s="2"/>
      <c r="BK129" s="2"/>
      <c r="BL129" s="2"/>
      <c r="BM129" s="2"/>
      <c r="BN129" s="2"/>
    </row>
    <row r="130" spans="1:66" s="14" customFormat="1" ht="115.5" hidden="1" customHeight="1" x14ac:dyDescent="0.25">
      <c r="A130" s="29" t="s">
        <v>2101</v>
      </c>
      <c r="B130" s="5" t="s">
        <v>15</v>
      </c>
      <c r="C130" s="57">
        <v>42661</v>
      </c>
      <c r="D130" s="29" t="s">
        <v>1561</v>
      </c>
      <c r="E130" s="2" t="s">
        <v>1132</v>
      </c>
      <c r="F130" s="3" t="s">
        <v>115</v>
      </c>
      <c r="G130" s="3" t="s">
        <v>119</v>
      </c>
      <c r="H130" s="17" t="s">
        <v>120</v>
      </c>
      <c r="I130" s="5" t="s">
        <v>33</v>
      </c>
      <c r="J130" s="1">
        <v>1</v>
      </c>
      <c r="K130" s="194">
        <v>42737</v>
      </c>
      <c r="L130" s="194">
        <v>43100</v>
      </c>
      <c r="M130" s="79">
        <f t="shared" si="2"/>
        <v>52</v>
      </c>
      <c r="N130" s="105">
        <v>1</v>
      </c>
      <c r="O130" s="2" t="s">
        <v>29</v>
      </c>
      <c r="P130" s="2"/>
      <c r="Q130" s="3" t="s">
        <v>1464</v>
      </c>
      <c r="R130" s="163">
        <f t="shared" si="3"/>
        <v>383</v>
      </c>
      <c r="S130" s="2"/>
      <c r="T130" s="2"/>
      <c r="U130" s="2" t="s">
        <v>1383</v>
      </c>
      <c r="V130" s="3" t="s">
        <v>121</v>
      </c>
      <c r="W130" s="5" t="s">
        <v>1394</v>
      </c>
      <c r="X130" s="5" t="s">
        <v>1394</v>
      </c>
      <c r="Y130" s="5" t="s">
        <v>1394</v>
      </c>
      <c r="Z130" s="5" t="s">
        <v>1394</v>
      </c>
      <c r="AA130" s="5" t="s">
        <v>1394</v>
      </c>
      <c r="AB130" s="5" t="s">
        <v>1394</v>
      </c>
      <c r="AC130" s="5" t="s">
        <v>1394</v>
      </c>
      <c r="AD130" s="5" t="s">
        <v>1394</v>
      </c>
      <c r="AE130" s="5" t="s">
        <v>2547</v>
      </c>
      <c r="AF130" s="5" t="s">
        <v>1394</v>
      </c>
      <c r="AG130" s="5" t="s">
        <v>2547</v>
      </c>
      <c r="AH130" s="196" t="s">
        <v>1394</v>
      </c>
      <c r="AI130" s="211" t="s">
        <v>1394</v>
      </c>
      <c r="AJ130" s="211" t="s">
        <v>1394</v>
      </c>
      <c r="AK130" s="211" t="s">
        <v>4148</v>
      </c>
      <c r="AL130" s="211" t="s">
        <v>1394</v>
      </c>
      <c r="AM130" s="211" t="s">
        <v>4148</v>
      </c>
      <c r="AN130" s="211" t="s">
        <v>1394</v>
      </c>
      <c r="AO130" s="187" t="s">
        <v>918</v>
      </c>
      <c r="AP130" s="192">
        <v>43122</v>
      </c>
      <c r="AQ130" s="491" t="s">
        <v>1068</v>
      </c>
      <c r="AR130" s="473"/>
      <c r="AS130" s="30"/>
      <c r="AT130" s="30"/>
      <c r="AU130" s="30"/>
      <c r="AV130" s="30"/>
      <c r="AW130" s="30" t="s">
        <v>1369</v>
      </c>
      <c r="AX130" s="30"/>
      <c r="AY130" s="30"/>
      <c r="BH130" s="2"/>
      <c r="BI130" s="2"/>
      <c r="BJ130" s="2"/>
      <c r="BK130" s="2"/>
      <c r="BL130" s="2"/>
      <c r="BM130" s="2"/>
      <c r="BN130" s="2"/>
    </row>
    <row r="131" spans="1:66" s="14" customFormat="1" ht="115.5" hidden="1" customHeight="1" x14ac:dyDescent="0.25">
      <c r="A131" s="29" t="s">
        <v>2102</v>
      </c>
      <c r="B131" s="5" t="s">
        <v>15</v>
      </c>
      <c r="C131" s="57">
        <v>42661</v>
      </c>
      <c r="D131" s="29" t="s">
        <v>1562</v>
      </c>
      <c r="E131" s="2" t="s">
        <v>1133</v>
      </c>
      <c r="F131" s="3" t="s">
        <v>122</v>
      </c>
      <c r="G131" s="3" t="s">
        <v>123</v>
      </c>
      <c r="H131" s="17" t="s">
        <v>124</v>
      </c>
      <c r="I131" s="5" t="s">
        <v>125</v>
      </c>
      <c r="J131" s="1">
        <v>1</v>
      </c>
      <c r="K131" s="194">
        <v>43009</v>
      </c>
      <c r="L131" s="194">
        <v>43373</v>
      </c>
      <c r="M131" s="79">
        <f t="shared" ref="M131:M194" si="4">+WEEKNUM(L131-K131)</f>
        <v>52</v>
      </c>
      <c r="N131" s="105">
        <v>1</v>
      </c>
      <c r="O131" s="2" t="s">
        <v>29</v>
      </c>
      <c r="P131" s="2"/>
      <c r="Q131" s="3" t="s">
        <v>1785</v>
      </c>
      <c r="R131" s="163">
        <f t="shared" ref="R131:R194" si="5">LEN(Q131)</f>
        <v>91</v>
      </c>
      <c r="S131" s="2"/>
      <c r="T131" s="2"/>
      <c r="U131" s="2" t="s">
        <v>1383</v>
      </c>
      <c r="V131" s="3" t="s">
        <v>126</v>
      </c>
      <c r="W131" s="5" t="s">
        <v>1394</v>
      </c>
      <c r="X131" s="5" t="s">
        <v>1394</v>
      </c>
      <c r="Y131" s="5" t="s">
        <v>1394</v>
      </c>
      <c r="Z131" s="5" t="s">
        <v>1394</v>
      </c>
      <c r="AA131" s="5" t="s">
        <v>1394</v>
      </c>
      <c r="AB131" s="5" t="s">
        <v>1394</v>
      </c>
      <c r="AC131" s="5" t="s">
        <v>1394</v>
      </c>
      <c r="AD131" s="5" t="s">
        <v>1394</v>
      </c>
      <c r="AE131" s="5" t="s">
        <v>2547</v>
      </c>
      <c r="AF131" s="5" t="s">
        <v>1394</v>
      </c>
      <c r="AG131" s="5" t="s">
        <v>2547</v>
      </c>
      <c r="AH131" s="196" t="s">
        <v>1394</v>
      </c>
      <c r="AI131" s="211" t="s">
        <v>1394</v>
      </c>
      <c r="AJ131" s="211" t="s">
        <v>1394</v>
      </c>
      <c r="AK131" s="211" t="s">
        <v>4148</v>
      </c>
      <c r="AL131" s="211" t="s">
        <v>1394</v>
      </c>
      <c r="AM131" s="211" t="s">
        <v>4148</v>
      </c>
      <c r="AN131" s="211" t="s">
        <v>1394</v>
      </c>
      <c r="AO131" s="187" t="s">
        <v>918</v>
      </c>
      <c r="AP131" s="192">
        <v>43122</v>
      </c>
      <c r="AQ131" s="491" t="s">
        <v>1068</v>
      </c>
      <c r="AR131" s="473"/>
      <c r="AS131" s="30"/>
      <c r="AT131" s="30"/>
      <c r="AU131" s="30"/>
      <c r="AV131" s="30"/>
      <c r="AW131" s="30" t="s">
        <v>1369</v>
      </c>
      <c r="AX131" s="30"/>
      <c r="AY131" s="30"/>
      <c r="BH131" s="2"/>
      <c r="BI131" s="2"/>
      <c r="BJ131" s="2"/>
      <c r="BK131" s="2"/>
      <c r="BL131" s="2"/>
      <c r="BM131" s="2"/>
      <c r="BN131" s="2"/>
    </row>
    <row r="132" spans="1:66" s="14" customFormat="1" ht="115.5" hidden="1" customHeight="1" x14ac:dyDescent="0.25">
      <c r="A132" s="29" t="s">
        <v>2103</v>
      </c>
      <c r="B132" s="5" t="s">
        <v>15</v>
      </c>
      <c r="C132" s="57">
        <v>42661</v>
      </c>
      <c r="D132" s="29" t="s">
        <v>1563</v>
      </c>
      <c r="E132" s="2" t="s">
        <v>1134</v>
      </c>
      <c r="F132" s="3" t="s">
        <v>81</v>
      </c>
      <c r="G132" s="3" t="s">
        <v>82</v>
      </c>
      <c r="H132" s="17" t="s">
        <v>83</v>
      </c>
      <c r="I132" s="5" t="s">
        <v>77</v>
      </c>
      <c r="J132" s="1">
        <v>1</v>
      </c>
      <c r="K132" s="194">
        <v>42795</v>
      </c>
      <c r="L132" s="194">
        <v>43100</v>
      </c>
      <c r="M132" s="79">
        <f t="shared" si="4"/>
        <v>44</v>
      </c>
      <c r="N132" s="105">
        <v>1</v>
      </c>
      <c r="O132" s="2" t="s">
        <v>1616</v>
      </c>
      <c r="P132" s="2" t="s">
        <v>78</v>
      </c>
      <c r="Q132" s="3" t="s">
        <v>1457</v>
      </c>
      <c r="R132" s="163">
        <f t="shared" si="5"/>
        <v>386</v>
      </c>
      <c r="S132" s="2"/>
      <c r="T132" s="2"/>
      <c r="U132" s="2" t="s">
        <v>1383</v>
      </c>
      <c r="V132" s="3" t="s">
        <v>84</v>
      </c>
      <c r="W132" s="5" t="s">
        <v>1394</v>
      </c>
      <c r="X132" s="5" t="s">
        <v>1394</v>
      </c>
      <c r="Y132" s="5" t="s">
        <v>1394</v>
      </c>
      <c r="Z132" s="5" t="s">
        <v>1394</v>
      </c>
      <c r="AA132" s="5" t="s">
        <v>1394</v>
      </c>
      <c r="AB132" s="5" t="s">
        <v>1394</v>
      </c>
      <c r="AC132" s="5" t="s">
        <v>1394</v>
      </c>
      <c r="AD132" s="5" t="s">
        <v>1394</v>
      </c>
      <c r="AE132" s="5" t="s">
        <v>2547</v>
      </c>
      <c r="AF132" s="5" t="s">
        <v>1394</v>
      </c>
      <c r="AG132" s="5" t="s">
        <v>2547</v>
      </c>
      <c r="AH132" s="196" t="s">
        <v>1394</v>
      </c>
      <c r="AI132" s="211" t="s">
        <v>1394</v>
      </c>
      <c r="AJ132" s="211" t="s">
        <v>1394</v>
      </c>
      <c r="AK132" s="211" t="s">
        <v>4148</v>
      </c>
      <c r="AL132" s="211" t="s">
        <v>1394</v>
      </c>
      <c r="AM132" s="211" t="s">
        <v>4148</v>
      </c>
      <c r="AN132" s="211" t="s">
        <v>1394</v>
      </c>
      <c r="AO132" s="187" t="s">
        <v>918</v>
      </c>
      <c r="AP132" s="192">
        <v>43122</v>
      </c>
      <c r="AQ132" s="491" t="s">
        <v>1068</v>
      </c>
      <c r="AR132" s="473"/>
      <c r="AS132" s="30"/>
      <c r="AT132" s="30"/>
      <c r="AU132" s="30"/>
      <c r="AV132" s="30"/>
      <c r="AW132" s="30" t="s">
        <v>1369</v>
      </c>
      <c r="AX132" s="30"/>
      <c r="AY132" s="30"/>
      <c r="BH132" s="2"/>
      <c r="BI132" s="2"/>
      <c r="BJ132" s="2"/>
      <c r="BK132" s="2"/>
      <c r="BL132" s="2"/>
      <c r="BM132" s="2"/>
      <c r="BN132" s="2"/>
    </row>
    <row r="133" spans="1:66" s="14" customFormat="1" ht="115.5" hidden="1" customHeight="1" x14ac:dyDescent="0.25">
      <c r="A133" s="29" t="s">
        <v>2104</v>
      </c>
      <c r="B133" s="5" t="s">
        <v>15</v>
      </c>
      <c r="C133" s="57">
        <v>42661</v>
      </c>
      <c r="D133" s="29" t="s">
        <v>1564</v>
      </c>
      <c r="E133" s="2" t="s">
        <v>1135</v>
      </c>
      <c r="F133" s="3" t="s">
        <v>81</v>
      </c>
      <c r="G133" s="3" t="s">
        <v>82</v>
      </c>
      <c r="H133" s="17" t="s">
        <v>83</v>
      </c>
      <c r="I133" s="5" t="s">
        <v>77</v>
      </c>
      <c r="J133" s="1">
        <v>1</v>
      </c>
      <c r="K133" s="194">
        <v>42795</v>
      </c>
      <c r="L133" s="194">
        <v>43100</v>
      </c>
      <c r="M133" s="79">
        <f t="shared" si="4"/>
        <v>44</v>
      </c>
      <c r="N133" s="105">
        <v>1</v>
      </c>
      <c r="O133" s="2" t="s">
        <v>1616</v>
      </c>
      <c r="P133" s="2" t="s">
        <v>78</v>
      </c>
      <c r="Q133" s="2" t="s">
        <v>1457</v>
      </c>
      <c r="R133" s="163">
        <f t="shared" si="5"/>
        <v>386</v>
      </c>
      <c r="S133" s="2"/>
      <c r="T133" s="2"/>
      <c r="U133" s="2" t="s">
        <v>1383</v>
      </c>
      <c r="V133" s="3" t="s">
        <v>84</v>
      </c>
      <c r="W133" s="5" t="s">
        <v>1394</v>
      </c>
      <c r="X133" s="5" t="s">
        <v>1394</v>
      </c>
      <c r="Y133" s="5" t="s">
        <v>1394</v>
      </c>
      <c r="Z133" s="5" t="s">
        <v>1394</v>
      </c>
      <c r="AA133" s="5" t="s">
        <v>1394</v>
      </c>
      <c r="AB133" s="5" t="s">
        <v>1394</v>
      </c>
      <c r="AC133" s="5" t="s">
        <v>1394</v>
      </c>
      <c r="AD133" s="5" t="s">
        <v>1394</v>
      </c>
      <c r="AE133" s="5" t="s">
        <v>2547</v>
      </c>
      <c r="AF133" s="5" t="s">
        <v>1394</v>
      </c>
      <c r="AG133" s="5" t="s">
        <v>2547</v>
      </c>
      <c r="AH133" s="196" t="s">
        <v>1394</v>
      </c>
      <c r="AI133" s="211" t="s">
        <v>1394</v>
      </c>
      <c r="AJ133" s="211" t="s">
        <v>1394</v>
      </c>
      <c r="AK133" s="211" t="s">
        <v>4148</v>
      </c>
      <c r="AL133" s="211" t="s">
        <v>1394</v>
      </c>
      <c r="AM133" s="211" t="s">
        <v>4148</v>
      </c>
      <c r="AN133" s="211" t="s">
        <v>1394</v>
      </c>
      <c r="AO133" s="187" t="s">
        <v>918</v>
      </c>
      <c r="AP133" s="192">
        <v>43122</v>
      </c>
      <c r="AQ133" s="491" t="s">
        <v>1068</v>
      </c>
      <c r="AR133" s="473"/>
      <c r="AS133" s="30"/>
      <c r="AT133" s="30"/>
      <c r="AU133" s="30"/>
      <c r="AV133" s="30"/>
      <c r="AW133" s="30" t="s">
        <v>1369</v>
      </c>
      <c r="AX133" s="30"/>
      <c r="AY133" s="30"/>
      <c r="BH133" s="2"/>
      <c r="BI133" s="2"/>
      <c r="BJ133" s="2"/>
      <c r="BK133" s="2"/>
      <c r="BL133" s="2"/>
      <c r="BM133" s="2"/>
      <c r="BN133" s="2"/>
    </row>
    <row r="134" spans="1:66" s="14" customFormat="1" ht="115.5" hidden="1" customHeight="1" x14ac:dyDescent="0.25">
      <c r="A134" s="29" t="s">
        <v>2105</v>
      </c>
      <c r="B134" s="5" t="s">
        <v>15</v>
      </c>
      <c r="C134" s="57">
        <v>42661</v>
      </c>
      <c r="D134" s="29" t="s">
        <v>1565</v>
      </c>
      <c r="E134" s="2" t="s">
        <v>1136</v>
      </c>
      <c r="F134" s="3" t="s">
        <v>81</v>
      </c>
      <c r="G134" s="3" t="s">
        <v>82</v>
      </c>
      <c r="H134" s="17" t="s">
        <v>83</v>
      </c>
      <c r="I134" s="5" t="s">
        <v>77</v>
      </c>
      <c r="J134" s="1">
        <v>1</v>
      </c>
      <c r="K134" s="194">
        <v>42795</v>
      </c>
      <c r="L134" s="194">
        <v>43100</v>
      </c>
      <c r="M134" s="79">
        <f t="shared" si="4"/>
        <v>44</v>
      </c>
      <c r="N134" s="105">
        <v>1</v>
      </c>
      <c r="O134" s="2" t="s">
        <v>1616</v>
      </c>
      <c r="P134" s="2" t="s">
        <v>78</v>
      </c>
      <c r="Q134" s="2" t="s">
        <v>1457</v>
      </c>
      <c r="R134" s="163">
        <f t="shared" si="5"/>
        <v>386</v>
      </c>
      <c r="S134" s="2"/>
      <c r="T134" s="2"/>
      <c r="U134" s="2" t="s">
        <v>1383</v>
      </c>
      <c r="V134" s="3" t="s">
        <v>84</v>
      </c>
      <c r="W134" s="5" t="s">
        <v>1394</v>
      </c>
      <c r="X134" s="5" t="s">
        <v>1394</v>
      </c>
      <c r="Y134" s="5" t="s">
        <v>1394</v>
      </c>
      <c r="Z134" s="5" t="s">
        <v>1394</v>
      </c>
      <c r="AA134" s="5" t="s">
        <v>1394</v>
      </c>
      <c r="AB134" s="5" t="s">
        <v>1394</v>
      </c>
      <c r="AC134" s="5" t="s">
        <v>1394</v>
      </c>
      <c r="AD134" s="5" t="s">
        <v>1394</v>
      </c>
      <c r="AE134" s="5" t="s">
        <v>2547</v>
      </c>
      <c r="AF134" s="5" t="s">
        <v>1394</v>
      </c>
      <c r="AG134" s="5" t="s">
        <v>2547</v>
      </c>
      <c r="AH134" s="196" t="s">
        <v>1394</v>
      </c>
      <c r="AI134" s="211" t="s">
        <v>1394</v>
      </c>
      <c r="AJ134" s="211" t="s">
        <v>1394</v>
      </c>
      <c r="AK134" s="211" t="s">
        <v>4148</v>
      </c>
      <c r="AL134" s="211" t="s">
        <v>1394</v>
      </c>
      <c r="AM134" s="211" t="s">
        <v>4148</v>
      </c>
      <c r="AN134" s="211" t="s">
        <v>1394</v>
      </c>
      <c r="AO134" s="187" t="s">
        <v>918</v>
      </c>
      <c r="AP134" s="192">
        <v>43122</v>
      </c>
      <c r="AQ134" s="491" t="s">
        <v>1068</v>
      </c>
      <c r="AR134" s="473"/>
      <c r="AS134" s="30"/>
      <c r="AT134" s="30"/>
      <c r="AU134" s="30"/>
      <c r="AV134" s="30"/>
      <c r="AW134" s="30" t="s">
        <v>1369</v>
      </c>
      <c r="AX134" s="30"/>
      <c r="AY134" s="30"/>
      <c r="BH134" s="2"/>
      <c r="BI134" s="2"/>
      <c r="BJ134" s="2"/>
      <c r="BK134" s="2"/>
      <c r="BL134" s="2"/>
      <c r="BM134" s="2"/>
      <c r="BN134" s="2"/>
    </row>
    <row r="135" spans="1:66" s="14" customFormat="1" ht="115.5" hidden="1" customHeight="1" x14ac:dyDescent="0.25">
      <c r="A135" s="29" t="s">
        <v>2106</v>
      </c>
      <c r="B135" s="5" t="s">
        <v>15</v>
      </c>
      <c r="C135" s="57">
        <v>42661</v>
      </c>
      <c r="D135" s="29" t="s">
        <v>1567</v>
      </c>
      <c r="E135" s="2" t="s">
        <v>1137</v>
      </c>
      <c r="F135" s="3" t="s">
        <v>133</v>
      </c>
      <c r="G135" s="3" t="s">
        <v>134</v>
      </c>
      <c r="H135" s="17" t="s">
        <v>76</v>
      </c>
      <c r="I135" s="5" t="s">
        <v>77</v>
      </c>
      <c r="J135" s="1">
        <v>1</v>
      </c>
      <c r="K135" s="194">
        <v>42795</v>
      </c>
      <c r="L135" s="194">
        <v>42978</v>
      </c>
      <c r="M135" s="79">
        <f t="shared" si="4"/>
        <v>27</v>
      </c>
      <c r="N135" s="105">
        <v>1</v>
      </c>
      <c r="O135" s="2" t="s">
        <v>1616</v>
      </c>
      <c r="P135" s="2" t="s">
        <v>78</v>
      </c>
      <c r="Q135" s="2" t="s">
        <v>1454</v>
      </c>
      <c r="R135" s="163">
        <f t="shared" si="5"/>
        <v>149</v>
      </c>
      <c r="S135" s="2"/>
      <c r="T135" s="2"/>
      <c r="U135" s="2" t="s">
        <v>1383</v>
      </c>
      <c r="V135" s="3" t="s">
        <v>80</v>
      </c>
      <c r="W135" s="5" t="s">
        <v>1394</v>
      </c>
      <c r="X135" s="5" t="s">
        <v>1394</v>
      </c>
      <c r="Y135" s="5" t="s">
        <v>1394</v>
      </c>
      <c r="Z135" s="5" t="s">
        <v>1394</v>
      </c>
      <c r="AA135" s="5" t="s">
        <v>1394</v>
      </c>
      <c r="AB135" s="5" t="s">
        <v>1394</v>
      </c>
      <c r="AC135" s="5" t="s">
        <v>1394</v>
      </c>
      <c r="AD135" s="5" t="s">
        <v>1394</v>
      </c>
      <c r="AE135" s="5" t="s">
        <v>2547</v>
      </c>
      <c r="AF135" s="5" t="s">
        <v>1394</v>
      </c>
      <c r="AG135" s="5" t="s">
        <v>2547</v>
      </c>
      <c r="AH135" s="196" t="s">
        <v>1394</v>
      </c>
      <c r="AI135" s="211" t="s">
        <v>1394</v>
      </c>
      <c r="AJ135" s="211" t="s">
        <v>1394</v>
      </c>
      <c r="AK135" s="211" t="s">
        <v>4148</v>
      </c>
      <c r="AL135" s="211" t="s">
        <v>1394</v>
      </c>
      <c r="AM135" s="211" t="s">
        <v>4148</v>
      </c>
      <c r="AN135" s="211" t="s">
        <v>1394</v>
      </c>
      <c r="AO135" s="187" t="s">
        <v>918</v>
      </c>
      <c r="AP135" s="192">
        <v>43122</v>
      </c>
      <c r="AQ135" s="491" t="s">
        <v>1068</v>
      </c>
      <c r="AR135" s="473"/>
      <c r="AS135" s="30"/>
      <c r="AT135" s="30"/>
      <c r="AU135" s="30"/>
      <c r="AV135" s="30"/>
      <c r="AW135" s="30" t="s">
        <v>1369</v>
      </c>
      <c r="AX135" s="30"/>
      <c r="AY135" s="30"/>
      <c r="BH135" s="2"/>
      <c r="BI135" s="2"/>
      <c r="BJ135" s="2"/>
      <c r="BK135" s="2"/>
      <c r="BL135" s="2"/>
      <c r="BM135" s="2"/>
      <c r="BN135" s="2"/>
    </row>
    <row r="136" spans="1:66" s="14" customFormat="1" ht="115.5" hidden="1" customHeight="1" x14ac:dyDescent="0.25">
      <c r="A136" s="29" t="s">
        <v>2107</v>
      </c>
      <c r="B136" s="5" t="s">
        <v>15</v>
      </c>
      <c r="C136" s="57">
        <v>42661</v>
      </c>
      <c r="D136" s="29" t="s">
        <v>1568</v>
      </c>
      <c r="E136" s="2" t="s">
        <v>1138</v>
      </c>
      <c r="F136" s="3" t="s">
        <v>127</v>
      </c>
      <c r="G136" s="3" t="s">
        <v>128</v>
      </c>
      <c r="H136" s="17" t="s">
        <v>128</v>
      </c>
      <c r="I136" s="5" t="s">
        <v>77</v>
      </c>
      <c r="J136" s="1">
        <v>1</v>
      </c>
      <c r="K136" s="194">
        <v>42795</v>
      </c>
      <c r="L136" s="194">
        <v>43069</v>
      </c>
      <c r="M136" s="79">
        <f t="shared" si="4"/>
        <v>40</v>
      </c>
      <c r="N136" s="105">
        <v>1</v>
      </c>
      <c r="O136" s="2" t="s">
        <v>29</v>
      </c>
      <c r="P136" s="2"/>
      <c r="Q136" s="2" t="s">
        <v>1465</v>
      </c>
      <c r="R136" s="163">
        <f t="shared" si="5"/>
        <v>185</v>
      </c>
      <c r="S136" s="2"/>
      <c r="T136" s="2"/>
      <c r="U136" s="2" t="s">
        <v>1383</v>
      </c>
      <c r="V136" s="2" t="s">
        <v>1465</v>
      </c>
      <c r="W136" s="5" t="s">
        <v>1394</v>
      </c>
      <c r="X136" s="5" t="s">
        <v>1394</v>
      </c>
      <c r="Y136" s="5" t="s">
        <v>1394</v>
      </c>
      <c r="Z136" s="5" t="s">
        <v>1394</v>
      </c>
      <c r="AA136" s="5" t="s">
        <v>1394</v>
      </c>
      <c r="AB136" s="5" t="s">
        <v>1394</v>
      </c>
      <c r="AC136" s="5" t="s">
        <v>1394</v>
      </c>
      <c r="AD136" s="5" t="s">
        <v>1394</v>
      </c>
      <c r="AE136" s="5" t="s">
        <v>2547</v>
      </c>
      <c r="AF136" s="5" t="s">
        <v>1394</v>
      </c>
      <c r="AG136" s="5" t="s">
        <v>2547</v>
      </c>
      <c r="AH136" s="196" t="s">
        <v>1394</v>
      </c>
      <c r="AI136" s="211" t="s">
        <v>1394</v>
      </c>
      <c r="AJ136" s="211" t="s">
        <v>1394</v>
      </c>
      <c r="AK136" s="211" t="s">
        <v>4148</v>
      </c>
      <c r="AL136" s="211" t="s">
        <v>1394</v>
      </c>
      <c r="AM136" s="211" t="s">
        <v>4148</v>
      </c>
      <c r="AN136" s="211" t="s">
        <v>1394</v>
      </c>
      <c r="AO136" s="187" t="s">
        <v>918</v>
      </c>
      <c r="AP136" s="192">
        <v>43122</v>
      </c>
      <c r="AQ136" s="491" t="s">
        <v>1068</v>
      </c>
      <c r="AR136" s="473"/>
      <c r="AS136" s="30"/>
      <c r="AT136" s="30"/>
      <c r="AU136" s="30"/>
      <c r="AV136" s="30"/>
      <c r="AW136" s="30" t="s">
        <v>1369</v>
      </c>
      <c r="AX136" s="30"/>
      <c r="AY136" s="30"/>
      <c r="BH136" s="2"/>
      <c r="BI136" s="2"/>
      <c r="BJ136" s="2"/>
      <c r="BK136" s="2"/>
      <c r="BL136" s="2"/>
      <c r="BM136" s="2"/>
      <c r="BN136" s="2"/>
    </row>
    <row r="137" spans="1:66" s="14" customFormat="1" ht="115.5" hidden="1" customHeight="1" x14ac:dyDescent="0.25">
      <c r="A137" s="29" t="s">
        <v>2108</v>
      </c>
      <c r="B137" s="5" t="s">
        <v>15</v>
      </c>
      <c r="C137" s="57">
        <v>42661</v>
      </c>
      <c r="D137" s="29" t="s">
        <v>1569</v>
      </c>
      <c r="E137" s="2" t="s">
        <v>1139</v>
      </c>
      <c r="F137" s="3" t="s">
        <v>19</v>
      </c>
      <c r="G137" s="3" t="s">
        <v>135</v>
      </c>
      <c r="H137" s="17" t="s">
        <v>136</v>
      </c>
      <c r="I137" s="5" t="s">
        <v>22</v>
      </c>
      <c r="J137" s="1">
        <v>3</v>
      </c>
      <c r="K137" s="194">
        <v>42795</v>
      </c>
      <c r="L137" s="194">
        <v>43100</v>
      </c>
      <c r="M137" s="79">
        <f t="shared" si="4"/>
        <v>44</v>
      </c>
      <c r="N137" s="105">
        <v>3</v>
      </c>
      <c r="O137" s="2" t="s">
        <v>16</v>
      </c>
      <c r="P137" s="2"/>
      <c r="Q137" s="2" t="s">
        <v>1407</v>
      </c>
      <c r="R137" s="163">
        <f t="shared" si="5"/>
        <v>229</v>
      </c>
      <c r="S137" s="2"/>
      <c r="T137" s="2"/>
      <c r="U137" s="2" t="s">
        <v>1383</v>
      </c>
      <c r="V137" s="3" t="s">
        <v>23</v>
      </c>
      <c r="W137" s="5" t="s">
        <v>1394</v>
      </c>
      <c r="X137" s="5" t="s">
        <v>1394</v>
      </c>
      <c r="Y137" s="5" t="s">
        <v>1394</v>
      </c>
      <c r="Z137" s="5" t="s">
        <v>1394</v>
      </c>
      <c r="AA137" s="5" t="s">
        <v>1394</v>
      </c>
      <c r="AB137" s="5" t="s">
        <v>1394</v>
      </c>
      <c r="AC137" s="5" t="s">
        <v>1394</v>
      </c>
      <c r="AD137" s="5" t="s">
        <v>1394</v>
      </c>
      <c r="AE137" s="5" t="s">
        <v>2547</v>
      </c>
      <c r="AF137" s="5" t="s">
        <v>1394</v>
      </c>
      <c r="AG137" s="5" t="s">
        <v>2547</v>
      </c>
      <c r="AH137" s="196" t="s">
        <v>1394</v>
      </c>
      <c r="AI137" s="211" t="s">
        <v>1394</v>
      </c>
      <c r="AJ137" s="211" t="s">
        <v>1394</v>
      </c>
      <c r="AK137" s="211" t="s">
        <v>4148</v>
      </c>
      <c r="AL137" s="211" t="s">
        <v>1394</v>
      </c>
      <c r="AM137" s="211" t="s">
        <v>4148</v>
      </c>
      <c r="AN137" s="211" t="s">
        <v>1394</v>
      </c>
      <c r="AO137" s="187" t="s">
        <v>918</v>
      </c>
      <c r="AP137" s="192">
        <v>43122</v>
      </c>
      <c r="AQ137" s="491" t="s">
        <v>1068</v>
      </c>
      <c r="AR137" s="473"/>
      <c r="AS137" s="30"/>
      <c r="AT137" s="30"/>
      <c r="AU137" s="30"/>
      <c r="AV137" s="30"/>
      <c r="AW137" s="30" t="s">
        <v>1369</v>
      </c>
      <c r="AX137" s="30"/>
      <c r="AY137" s="30"/>
      <c r="BH137" s="2"/>
      <c r="BI137" s="2"/>
      <c r="BJ137" s="2"/>
      <c r="BK137" s="2"/>
      <c r="BL137" s="2"/>
      <c r="BM137" s="2"/>
      <c r="BN137" s="2"/>
    </row>
    <row r="138" spans="1:66" s="14" customFormat="1" ht="115.5" hidden="1" customHeight="1" x14ac:dyDescent="0.25">
      <c r="A138" s="29" t="s">
        <v>2109</v>
      </c>
      <c r="B138" s="5" t="s">
        <v>15</v>
      </c>
      <c r="C138" s="57">
        <v>42661</v>
      </c>
      <c r="D138" s="29" t="s">
        <v>1571</v>
      </c>
      <c r="E138" s="2" t="s">
        <v>391</v>
      </c>
      <c r="F138" s="3" t="s">
        <v>392</v>
      </c>
      <c r="G138" s="3" t="s">
        <v>277</v>
      </c>
      <c r="H138" s="17" t="s">
        <v>393</v>
      </c>
      <c r="I138" s="5" t="s">
        <v>33</v>
      </c>
      <c r="J138" s="1">
        <v>2</v>
      </c>
      <c r="K138" s="194">
        <v>42737</v>
      </c>
      <c r="L138" s="194">
        <v>43100</v>
      </c>
      <c r="M138" s="79">
        <f t="shared" si="4"/>
        <v>52</v>
      </c>
      <c r="N138" s="105">
        <v>2</v>
      </c>
      <c r="O138" s="2" t="s">
        <v>29</v>
      </c>
      <c r="P138" s="2"/>
      <c r="Q138" s="2" t="s">
        <v>1466</v>
      </c>
      <c r="R138" s="163">
        <f t="shared" si="5"/>
        <v>315</v>
      </c>
      <c r="S138" s="2"/>
      <c r="T138" s="2"/>
      <c r="U138" s="2" t="s">
        <v>1383</v>
      </c>
      <c r="V138" s="2" t="s">
        <v>394</v>
      </c>
      <c r="W138" s="5" t="s">
        <v>1394</v>
      </c>
      <c r="X138" s="5" t="s">
        <v>1394</v>
      </c>
      <c r="Y138" s="5" t="s">
        <v>1394</v>
      </c>
      <c r="Z138" s="5" t="s">
        <v>1394</v>
      </c>
      <c r="AA138" s="5" t="s">
        <v>1394</v>
      </c>
      <c r="AB138" s="5" t="s">
        <v>1394</v>
      </c>
      <c r="AC138" s="5" t="s">
        <v>1394</v>
      </c>
      <c r="AD138" s="5" t="s">
        <v>1394</v>
      </c>
      <c r="AE138" s="5" t="s">
        <v>2547</v>
      </c>
      <c r="AF138" s="5" t="s">
        <v>1394</v>
      </c>
      <c r="AG138" s="5" t="s">
        <v>2547</v>
      </c>
      <c r="AH138" s="196" t="s">
        <v>1394</v>
      </c>
      <c r="AI138" s="211" t="s">
        <v>1394</v>
      </c>
      <c r="AJ138" s="211" t="s">
        <v>1394</v>
      </c>
      <c r="AK138" s="211" t="s">
        <v>4148</v>
      </c>
      <c r="AL138" s="211" t="s">
        <v>1394</v>
      </c>
      <c r="AM138" s="211" t="s">
        <v>4148</v>
      </c>
      <c r="AN138" s="211" t="s">
        <v>1394</v>
      </c>
      <c r="AO138" s="187" t="s">
        <v>918</v>
      </c>
      <c r="AP138" s="192">
        <v>43122</v>
      </c>
      <c r="AQ138" s="491" t="s">
        <v>1068</v>
      </c>
      <c r="AR138" s="473"/>
      <c r="AS138" s="30"/>
      <c r="AT138" s="30"/>
      <c r="AU138" s="30"/>
      <c r="AV138" s="30"/>
      <c r="AW138" s="30" t="s">
        <v>1369</v>
      </c>
      <c r="AX138" s="30"/>
      <c r="AY138" s="30"/>
      <c r="BH138" s="2"/>
      <c r="BI138" s="2"/>
      <c r="BJ138" s="2"/>
      <c r="BK138" s="2"/>
      <c r="BL138" s="2"/>
      <c r="BM138" s="2"/>
      <c r="BN138" s="2"/>
    </row>
    <row r="139" spans="1:66" s="14" customFormat="1" ht="115.5" hidden="1" customHeight="1" x14ac:dyDescent="0.25">
      <c r="A139" s="29" t="s">
        <v>2110</v>
      </c>
      <c r="B139" s="5" t="s">
        <v>15</v>
      </c>
      <c r="C139" s="57">
        <v>42661</v>
      </c>
      <c r="D139" s="29" t="s">
        <v>1504</v>
      </c>
      <c r="E139" s="2" t="s">
        <v>1287</v>
      </c>
      <c r="F139" s="3" t="s">
        <v>129</v>
      </c>
      <c r="G139" s="3" t="s">
        <v>130</v>
      </c>
      <c r="H139" s="17" t="s">
        <v>131</v>
      </c>
      <c r="I139" s="5" t="s">
        <v>33</v>
      </c>
      <c r="J139" s="1">
        <v>1</v>
      </c>
      <c r="K139" s="194">
        <v>42737</v>
      </c>
      <c r="L139" s="194">
        <v>43100</v>
      </c>
      <c r="M139" s="79">
        <f t="shared" si="4"/>
        <v>52</v>
      </c>
      <c r="N139" s="105">
        <v>1</v>
      </c>
      <c r="O139" s="2" t="s">
        <v>29</v>
      </c>
      <c r="P139" s="2"/>
      <c r="Q139" s="2" t="s">
        <v>1467</v>
      </c>
      <c r="R139" s="163">
        <f t="shared" si="5"/>
        <v>174</v>
      </c>
      <c r="S139" s="2"/>
      <c r="T139" s="2"/>
      <c r="U139" s="2" t="s">
        <v>1383</v>
      </c>
      <c r="V139" s="3" t="s">
        <v>132</v>
      </c>
      <c r="W139" s="5" t="s">
        <v>1394</v>
      </c>
      <c r="X139" s="5" t="s">
        <v>1394</v>
      </c>
      <c r="Y139" s="5" t="s">
        <v>1394</v>
      </c>
      <c r="Z139" s="5" t="s">
        <v>1394</v>
      </c>
      <c r="AA139" s="5" t="s">
        <v>1394</v>
      </c>
      <c r="AB139" s="5" t="s">
        <v>1394</v>
      </c>
      <c r="AC139" s="5" t="s">
        <v>1394</v>
      </c>
      <c r="AD139" s="5" t="s">
        <v>1394</v>
      </c>
      <c r="AE139" s="5" t="s">
        <v>2547</v>
      </c>
      <c r="AF139" s="5" t="s">
        <v>1394</v>
      </c>
      <c r="AG139" s="5" t="s">
        <v>2547</v>
      </c>
      <c r="AH139" s="196" t="s">
        <v>1394</v>
      </c>
      <c r="AI139" s="211" t="s">
        <v>1394</v>
      </c>
      <c r="AJ139" s="211" t="s">
        <v>1394</v>
      </c>
      <c r="AK139" s="211" t="s">
        <v>4148</v>
      </c>
      <c r="AL139" s="211" t="s">
        <v>1394</v>
      </c>
      <c r="AM139" s="211" t="s">
        <v>4148</v>
      </c>
      <c r="AN139" s="211" t="s">
        <v>1394</v>
      </c>
      <c r="AO139" s="187" t="s">
        <v>918</v>
      </c>
      <c r="AP139" s="192">
        <v>43122</v>
      </c>
      <c r="AQ139" s="491" t="s">
        <v>1068</v>
      </c>
      <c r="AR139" s="473"/>
      <c r="AS139" s="30"/>
      <c r="AT139" s="30"/>
      <c r="AU139" s="30"/>
      <c r="AV139" s="30"/>
      <c r="AW139" s="30" t="s">
        <v>1369</v>
      </c>
      <c r="AX139" s="30"/>
      <c r="AY139" s="30"/>
      <c r="BH139" s="2"/>
      <c r="BI139" s="2"/>
      <c r="BJ139" s="2"/>
      <c r="BK139" s="2"/>
      <c r="BL139" s="2"/>
      <c r="BM139" s="2"/>
      <c r="BN139" s="2"/>
    </row>
    <row r="140" spans="1:66" s="14" customFormat="1" ht="115.5" hidden="1" customHeight="1" x14ac:dyDescent="0.25">
      <c r="A140" s="29" t="s">
        <v>2111</v>
      </c>
      <c r="B140" s="5" t="s">
        <v>15</v>
      </c>
      <c r="C140" s="57">
        <v>42661</v>
      </c>
      <c r="D140" s="29" t="s">
        <v>1506</v>
      </c>
      <c r="E140" s="2" t="s">
        <v>1288</v>
      </c>
      <c r="F140" s="3" t="s">
        <v>25</v>
      </c>
      <c r="G140" s="3" t="s">
        <v>26</v>
      </c>
      <c r="H140" s="17" t="s">
        <v>27</v>
      </c>
      <c r="I140" s="3" t="s">
        <v>28</v>
      </c>
      <c r="J140" s="1">
        <v>1</v>
      </c>
      <c r="K140" s="194">
        <v>42979</v>
      </c>
      <c r="L140" s="194">
        <v>43434</v>
      </c>
      <c r="M140" s="79">
        <f t="shared" si="4"/>
        <v>13</v>
      </c>
      <c r="N140" s="105">
        <v>1</v>
      </c>
      <c r="O140" s="2" t="s">
        <v>29</v>
      </c>
      <c r="P140" s="2"/>
      <c r="Q140" s="17" t="s">
        <v>1617</v>
      </c>
      <c r="R140" s="163">
        <f t="shared" si="5"/>
        <v>44</v>
      </c>
      <c r="S140" s="2"/>
      <c r="T140" s="2"/>
      <c r="U140" s="2" t="s">
        <v>1383</v>
      </c>
      <c r="V140" s="3" t="s">
        <v>1468</v>
      </c>
      <c r="W140" s="2" t="s">
        <v>1475</v>
      </c>
      <c r="X140" s="2" t="s">
        <v>1478</v>
      </c>
      <c r="Y140" s="2" t="s">
        <v>1479</v>
      </c>
      <c r="Z140" s="2" t="s">
        <v>30</v>
      </c>
      <c r="AA140" s="2"/>
      <c r="AB140" s="3"/>
      <c r="AC140" s="17" t="s">
        <v>1617</v>
      </c>
      <c r="AD140" s="17" t="s">
        <v>1617</v>
      </c>
      <c r="AE140" s="17" t="s">
        <v>2553</v>
      </c>
      <c r="AF140" s="17" t="s">
        <v>1617</v>
      </c>
      <c r="AG140" s="17" t="s">
        <v>2553</v>
      </c>
      <c r="AH140" s="6" t="s">
        <v>1617</v>
      </c>
      <c r="AI140" s="6" t="s">
        <v>1617</v>
      </c>
      <c r="AJ140" s="6" t="s">
        <v>934</v>
      </c>
      <c r="AK140" s="6" t="s">
        <v>4148</v>
      </c>
      <c r="AL140" s="6" t="s">
        <v>934</v>
      </c>
      <c r="AM140" s="6" t="s">
        <v>4148</v>
      </c>
      <c r="AN140" s="6" t="s">
        <v>934</v>
      </c>
      <c r="AO140" s="187" t="s">
        <v>918</v>
      </c>
      <c r="AP140" s="192"/>
      <c r="AQ140" s="491" t="s">
        <v>1366</v>
      </c>
      <c r="AR140" s="33">
        <v>44162</v>
      </c>
      <c r="AS140" s="32" t="s">
        <v>2786</v>
      </c>
      <c r="AT140" s="32" t="s">
        <v>3435</v>
      </c>
      <c r="AU140" s="32" t="s">
        <v>3434</v>
      </c>
      <c r="AV140" s="32" t="s">
        <v>304</v>
      </c>
      <c r="AW140" s="30" t="s">
        <v>2778</v>
      </c>
      <c r="AX140" s="30" t="s">
        <v>3804</v>
      </c>
      <c r="AY140" s="30"/>
      <c r="BH140" s="2"/>
      <c r="BI140" s="2"/>
      <c r="BJ140" s="2"/>
      <c r="BK140" s="2"/>
      <c r="BL140" s="2"/>
      <c r="BM140" s="2"/>
      <c r="BN140" s="2"/>
    </row>
    <row r="141" spans="1:66" s="14" customFormat="1" ht="115.5" hidden="1" customHeight="1" x14ac:dyDescent="0.25">
      <c r="A141" s="29" t="s">
        <v>2112</v>
      </c>
      <c r="B141" s="5" t="s">
        <v>15</v>
      </c>
      <c r="C141" s="57">
        <v>42661</v>
      </c>
      <c r="D141" s="29" t="s">
        <v>1583</v>
      </c>
      <c r="E141" s="3" t="s">
        <v>407</v>
      </c>
      <c r="F141" s="3" t="s">
        <v>408</v>
      </c>
      <c r="G141" s="3" t="s">
        <v>405</v>
      </c>
      <c r="H141" s="17" t="s">
        <v>278</v>
      </c>
      <c r="I141" s="5" t="s">
        <v>33</v>
      </c>
      <c r="J141" s="1">
        <v>3</v>
      </c>
      <c r="K141" s="194">
        <v>42737</v>
      </c>
      <c r="L141" s="194">
        <v>43100</v>
      </c>
      <c r="M141" s="79">
        <f t="shared" si="4"/>
        <v>52</v>
      </c>
      <c r="N141" s="105">
        <v>3</v>
      </c>
      <c r="O141" s="2" t="s">
        <v>29</v>
      </c>
      <c r="P141" s="2"/>
      <c r="Q141" s="2" t="s">
        <v>1399</v>
      </c>
      <c r="R141" s="163">
        <f t="shared" si="5"/>
        <v>350</v>
      </c>
      <c r="S141" s="2"/>
      <c r="T141" s="2"/>
      <c r="U141" s="2" t="s">
        <v>1383</v>
      </c>
      <c r="V141" s="3" t="s">
        <v>406</v>
      </c>
      <c r="W141" s="5" t="s">
        <v>1475</v>
      </c>
      <c r="X141" s="5" t="s">
        <v>1394</v>
      </c>
      <c r="Y141" s="5" t="s">
        <v>1394</v>
      </c>
      <c r="Z141" s="5" t="s">
        <v>1394</v>
      </c>
      <c r="AA141" s="5" t="s">
        <v>1394</v>
      </c>
      <c r="AB141" s="5" t="s">
        <v>1394</v>
      </c>
      <c r="AC141" s="5" t="s">
        <v>1394</v>
      </c>
      <c r="AD141" s="5" t="s">
        <v>1394</v>
      </c>
      <c r="AE141" s="5" t="s">
        <v>2547</v>
      </c>
      <c r="AF141" s="5" t="s">
        <v>1394</v>
      </c>
      <c r="AG141" s="5" t="s">
        <v>2547</v>
      </c>
      <c r="AH141" s="196" t="s">
        <v>1394</v>
      </c>
      <c r="AI141" s="211" t="s">
        <v>1394</v>
      </c>
      <c r="AJ141" s="211" t="s">
        <v>1394</v>
      </c>
      <c r="AK141" s="211" t="s">
        <v>4148</v>
      </c>
      <c r="AL141" s="211" t="s">
        <v>1394</v>
      </c>
      <c r="AM141" s="211" t="s">
        <v>4148</v>
      </c>
      <c r="AN141" s="211" t="s">
        <v>1394</v>
      </c>
      <c r="AO141" s="187" t="s">
        <v>918</v>
      </c>
      <c r="AP141" s="192">
        <v>43122</v>
      </c>
      <c r="AQ141" s="491" t="s">
        <v>1068</v>
      </c>
      <c r="AR141" s="473"/>
      <c r="AS141" s="30"/>
      <c r="AT141" s="30"/>
      <c r="AU141" s="30"/>
      <c r="AV141" s="30"/>
      <c r="AW141" s="30" t="s">
        <v>1369</v>
      </c>
      <c r="AX141" s="30"/>
      <c r="AY141" s="30"/>
      <c r="BH141" s="2"/>
      <c r="BI141" s="2"/>
      <c r="BJ141" s="2"/>
      <c r="BK141" s="2"/>
      <c r="BL141" s="2"/>
      <c r="BM141" s="2"/>
      <c r="BN141" s="2"/>
    </row>
    <row r="142" spans="1:66" s="14" customFormat="1" ht="115.5" hidden="1" customHeight="1" x14ac:dyDescent="0.25">
      <c r="A142" s="29" t="s">
        <v>2113</v>
      </c>
      <c r="B142" s="5" t="s">
        <v>15</v>
      </c>
      <c r="C142" s="57">
        <v>42661</v>
      </c>
      <c r="D142" s="29" t="s">
        <v>1505</v>
      </c>
      <c r="E142" s="2" t="s">
        <v>1289</v>
      </c>
      <c r="F142" s="3" t="s">
        <v>145</v>
      </c>
      <c r="G142" s="3" t="s">
        <v>146</v>
      </c>
      <c r="H142" s="17" t="s">
        <v>147</v>
      </c>
      <c r="I142" s="5" t="s">
        <v>148</v>
      </c>
      <c r="J142" s="1">
        <v>1</v>
      </c>
      <c r="K142" s="194">
        <v>42755</v>
      </c>
      <c r="L142" s="194">
        <v>43100</v>
      </c>
      <c r="M142" s="79">
        <f t="shared" si="4"/>
        <v>50</v>
      </c>
      <c r="N142" s="105">
        <v>1</v>
      </c>
      <c r="O142" s="2" t="s">
        <v>149</v>
      </c>
      <c r="P142" s="2"/>
      <c r="Q142" s="2" t="s">
        <v>1469</v>
      </c>
      <c r="R142" s="163">
        <f t="shared" si="5"/>
        <v>276</v>
      </c>
      <c r="S142" s="2"/>
      <c r="T142" s="2"/>
      <c r="U142" s="2" t="s">
        <v>1383</v>
      </c>
      <c r="V142" s="3" t="s">
        <v>150</v>
      </c>
      <c r="W142" s="5" t="s">
        <v>1394</v>
      </c>
      <c r="X142" s="5" t="s">
        <v>1394</v>
      </c>
      <c r="Y142" s="5" t="s">
        <v>1394</v>
      </c>
      <c r="Z142" s="5" t="s">
        <v>1394</v>
      </c>
      <c r="AA142" s="5" t="s">
        <v>1394</v>
      </c>
      <c r="AB142" s="5" t="s">
        <v>1394</v>
      </c>
      <c r="AC142" s="5" t="s">
        <v>1394</v>
      </c>
      <c r="AD142" s="5" t="s">
        <v>1394</v>
      </c>
      <c r="AE142" s="5" t="s">
        <v>2547</v>
      </c>
      <c r="AF142" s="5" t="s">
        <v>1394</v>
      </c>
      <c r="AG142" s="5" t="s">
        <v>2547</v>
      </c>
      <c r="AH142" s="196" t="s">
        <v>1394</v>
      </c>
      <c r="AI142" s="211" t="s">
        <v>1394</v>
      </c>
      <c r="AJ142" s="211" t="s">
        <v>1394</v>
      </c>
      <c r="AK142" s="211" t="s">
        <v>4148</v>
      </c>
      <c r="AL142" s="211" t="s">
        <v>1394</v>
      </c>
      <c r="AM142" s="211" t="s">
        <v>4148</v>
      </c>
      <c r="AN142" s="211" t="s">
        <v>1394</v>
      </c>
      <c r="AO142" s="187" t="s">
        <v>918</v>
      </c>
      <c r="AP142" s="192">
        <v>43122</v>
      </c>
      <c r="AQ142" s="491" t="s">
        <v>1068</v>
      </c>
      <c r="AR142" s="473"/>
      <c r="AS142" s="30"/>
      <c r="AT142" s="30"/>
      <c r="AU142" s="30"/>
      <c r="AV142" s="30"/>
      <c r="AW142" s="30" t="s">
        <v>1369</v>
      </c>
      <c r="AX142" s="30"/>
      <c r="AY142" s="30"/>
      <c r="BH142" s="2"/>
      <c r="BI142" s="2"/>
      <c r="BJ142" s="2"/>
      <c r="BK142" s="2"/>
      <c r="BL142" s="2"/>
      <c r="BM142" s="2"/>
      <c r="BN142" s="2"/>
    </row>
    <row r="143" spans="1:66" s="14" customFormat="1" ht="115.5" hidden="1" customHeight="1" x14ac:dyDescent="0.25">
      <c r="A143" s="29" t="s">
        <v>2114</v>
      </c>
      <c r="B143" s="5" t="s">
        <v>15</v>
      </c>
      <c r="C143" s="57">
        <v>42661</v>
      </c>
      <c r="D143" s="29" t="s">
        <v>1507</v>
      </c>
      <c r="E143" s="2" t="s">
        <v>1290</v>
      </c>
      <c r="F143" s="3" t="s">
        <v>145</v>
      </c>
      <c r="G143" s="3" t="s">
        <v>146</v>
      </c>
      <c r="H143" s="17" t="s">
        <v>147</v>
      </c>
      <c r="I143" s="5" t="s">
        <v>148</v>
      </c>
      <c r="J143" s="1">
        <v>1</v>
      </c>
      <c r="K143" s="194">
        <v>42755</v>
      </c>
      <c r="L143" s="194">
        <v>43100</v>
      </c>
      <c r="M143" s="79">
        <f t="shared" si="4"/>
        <v>50</v>
      </c>
      <c r="N143" s="105">
        <v>1</v>
      </c>
      <c r="O143" s="2" t="s">
        <v>149</v>
      </c>
      <c r="P143" s="2"/>
      <c r="Q143" s="2" t="s">
        <v>1786</v>
      </c>
      <c r="R143" s="163">
        <f t="shared" si="5"/>
        <v>374</v>
      </c>
      <c r="S143" s="2"/>
      <c r="T143" s="2"/>
      <c r="U143" s="2" t="s">
        <v>1383</v>
      </c>
      <c r="V143" s="3" t="s">
        <v>150</v>
      </c>
      <c r="W143" s="5" t="s">
        <v>1394</v>
      </c>
      <c r="X143" s="5" t="s">
        <v>1394</v>
      </c>
      <c r="Y143" s="5" t="s">
        <v>1394</v>
      </c>
      <c r="Z143" s="5" t="s">
        <v>1394</v>
      </c>
      <c r="AA143" s="5" t="s">
        <v>1394</v>
      </c>
      <c r="AB143" s="5" t="s">
        <v>1394</v>
      </c>
      <c r="AC143" s="5" t="s">
        <v>1394</v>
      </c>
      <c r="AD143" s="5" t="s">
        <v>1394</v>
      </c>
      <c r="AE143" s="5" t="s">
        <v>2547</v>
      </c>
      <c r="AF143" s="5" t="s">
        <v>1394</v>
      </c>
      <c r="AG143" s="5" t="s">
        <v>2547</v>
      </c>
      <c r="AH143" s="196" t="s">
        <v>1394</v>
      </c>
      <c r="AI143" s="211" t="s">
        <v>1394</v>
      </c>
      <c r="AJ143" s="211" t="s">
        <v>1394</v>
      </c>
      <c r="AK143" s="211" t="s">
        <v>4148</v>
      </c>
      <c r="AL143" s="211" t="s">
        <v>1394</v>
      </c>
      <c r="AM143" s="211" t="s">
        <v>4148</v>
      </c>
      <c r="AN143" s="211" t="s">
        <v>1394</v>
      </c>
      <c r="AO143" s="187" t="s">
        <v>918</v>
      </c>
      <c r="AP143" s="192">
        <v>43122</v>
      </c>
      <c r="AQ143" s="491" t="s">
        <v>1068</v>
      </c>
      <c r="AR143" s="473"/>
      <c r="AS143" s="30"/>
      <c r="AT143" s="30"/>
      <c r="AU143" s="30"/>
      <c r="AV143" s="30"/>
      <c r="AW143" s="30" t="s">
        <v>1369</v>
      </c>
      <c r="AX143" s="30"/>
      <c r="AY143" s="30"/>
      <c r="BH143" s="2"/>
      <c r="BI143" s="2"/>
      <c r="BJ143" s="2"/>
      <c r="BK143" s="2"/>
      <c r="BL143" s="2"/>
      <c r="BM143" s="2"/>
      <c r="BN143" s="2"/>
    </row>
    <row r="144" spans="1:66" s="14" customFormat="1" ht="115.5" hidden="1" customHeight="1" x14ac:dyDescent="0.25">
      <c r="A144" s="29" t="s">
        <v>2115</v>
      </c>
      <c r="B144" s="5" t="s">
        <v>15</v>
      </c>
      <c r="C144" s="57">
        <v>42661</v>
      </c>
      <c r="D144" s="29" t="s">
        <v>1508</v>
      </c>
      <c r="E144" s="2" t="s">
        <v>1291</v>
      </c>
      <c r="F144" s="3" t="s">
        <v>151</v>
      </c>
      <c r="G144" s="3" t="s">
        <v>152</v>
      </c>
      <c r="H144" s="17" t="s">
        <v>153</v>
      </c>
      <c r="I144" s="5" t="s">
        <v>77</v>
      </c>
      <c r="J144" s="1">
        <v>1</v>
      </c>
      <c r="K144" s="194">
        <v>42767</v>
      </c>
      <c r="L144" s="194">
        <v>43069</v>
      </c>
      <c r="M144" s="79">
        <f t="shared" si="4"/>
        <v>44</v>
      </c>
      <c r="N144" s="105">
        <v>1</v>
      </c>
      <c r="O144" s="2" t="s">
        <v>154</v>
      </c>
      <c r="P144" s="2" t="s">
        <v>78</v>
      </c>
      <c r="Q144" s="2" t="s">
        <v>1421</v>
      </c>
      <c r="R144" s="163">
        <f t="shared" si="5"/>
        <v>170</v>
      </c>
      <c r="S144" s="2"/>
      <c r="T144" s="2"/>
      <c r="U144" s="2" t="s">
        <v>1383</v>
      </c>
      <c r="V144" s="3" t="s">
        <v>155</v>
      </c>
      <c r="W144" s="5" t="s">
        <v>1394</v>
      </c>
      <c r="X144" s="5" t="s">
        <v>1394</v>
      </c>
      <c r="Y144" s="5" t="s">
        <v>1394</v>
      </c>
      <c r="Z144" s="5" t="s">
        <v>1394</v>
      </c>
      <c r="AA144" s="5" t="s">
        <v>1394</v>
      </c>
      <c r="AB144" s="5" t="s">
        <v>1394</v>
      </c>
      <c r="AC144" s="5" t="s">
        <v>1394</v>
      </c>
      <c r="AD144" s="5" t="s">
        <v>1394</v>
      </c>
      <c r="AE144" s="5" t="s">
        <v>2547</v>
      </c>
      <c r="AF144" s="5" t="s">
        <v>1394</v>
      </c>
      <c r="AG144" s="5" t="s">
        <v>2547</v>
      </c>
      <c r="AH144" s="196" t="s">
        <v>1394</v>
      </c>
      <c r="AI144" s="211" t="s">
        <v>1394</v>
      </c>
      <c r="AJ144" s="211" t="s">
        <v>1394</v>
      </c>
      <c r="AK144" s="211" t="s">
        <v>4148</v>
      </c>
      <c r="AL144" s="211" t="s">
        <v>1394</v>
      </c>
      <c r="AM144" s="211" t="s">
        <v>4148</v>
      </c>
      <c r="AN144" s="211" t="s">
        <v>1394</v>
      </c>
      <c r="AO144" s="187" t="s">
        <v>918</v>
      </c>
      <c r="AP144" s="192">
        <v>43122</v>
      </c>
      <c r="AQ144" s="491" t="s">
        <v>1068</v>
      </c>
      <c r="AR144" s="473"/>
      <c r="AS144" s="30"/>
      <c r="AT144" s="30"/>
      <c r="AU144" s="30"/>
      <c r="AV144" s="30"/>
      <c r="AW144" s="30" t="s">
        <v>1369</v>
      </c>
      <c r="AX144" s="30"/>
      <c r="AY144" s="30"/>
      <c r="BH144" s="2"/>
      <c r="BI144" s="2"/>
      <c r="BJ144" s="2"/>
      <c r="BK144" s="2"/>
      <c r="BL144" s="2"/>
      <c r="BM144" s="2"/>
      <c r="BN144" s="2"/>
    </row>
    <row r="145" spans="1:66" s="14" customFormat="1" ht="115.5" hidden="1" customHeight="1" x14ac:dyDescent="0.25">
      <c r="A145" s="29" t="s">
        <v>2116</v>
      </c>
      <c r="B145" s="5" t="s">
        <v>15</v>
      </c>
      <c r="C145" s="57">
        <v>42661</v>
      </c>
      <c r="D145" s="29" t="s">
        <v>1584</v>
      </c>
      <c r="E145" s="3" t="s">
        <v>409</v>
      </c>
      <c r="F145" s="3" t="s">
        <v>410</v>
      </c>
      <c r="G145" s="3" t="s">
        <v>411</v>
      </c>
      <c r="H145" s="17" t="s">
        <v>411</v>
      </c>
      <c r="I145" s="5" t="s">
        <v>33</v>
      </c>
      <c r="J145" s="1">
        <v>3</v>
      </c>
      <c r="K145" s="194">
        <v>42767</v>
      </c>
      <c r="L145" s="194">
        <v>43008</v>
      </c>
      <c r="M145" s="79">
        <f t="shared" si="4"/>
        <v>35</v>
      </c>
      <c r="N145" s="105">
        <v>3</v>
      </c>
      <c r="O145" s="2" t="s">
        <v>29</v>
      </c>
      <c r="P145" s="2"/>
      <c r="Q145" s="2" t="s">
        <v>1399</v>
      </c>
      <c r="R145" s="163">
        <f t="shared" si="5"/>
        <v>350</v>
      </c>
      <c r="S145" s="2"/>
      <c r="T145" s="2"/>
      <c r="U145" s="2" t="s">
        <v>1383</v>
      </c>
      <c r="V145" s="3" t="s">
        <v>394</v>
      </c>
      <c r="W145" s="5" t="s">
        <v>1394</v>
      </c>
      <c r="X145" s="5" t="s">
        <v>1394</v>
      </c>
      <c r="Y145" s="5" t="s">
        <v>1394</v>
      </c>
      <c r="Z145" s="5" t="s">
        <v>1394</v>
      </c>
      <c r="AA145" s="5" t="s">
        <v>1394</v>
      </c>
      <c r="AB145" s="5" t="s">
        <v>1394</v>
      </c>
      <c r="AC145" s="5" t="s">
        <v>1394</v>
      </c>
      <c r="AD145" s="5" t="s">
        <v>1394</v>
      </c>
      <c r="AE145" s="5" t="s">
        <v>2547</v>
      </c>
      <c r="AF145" s="5" t="s">
        <v>1394</v>
      </c>
      <c r="AG145" s="5" t="s">
        <v>2547</v>
      </c>
      <c r="AH145" s="196" t="s">
        <v>1394</v>
      </c>
      <c r="AI145" s="211" t="s">
        <v>1394</v>
      </c>
      <c r="AJ145" s="211" t="s">
        <v>1394</v>
      </c>
      <c r="AK145" s="211" t="s">
        <v>4148</v>
      </c>
      <c r="AL145" s="211" t="s">
        <v>1394</v>
      </c>
      <c r="AM145" s="211" t="s">
        <v>4148</v>
      </c>
      <c r="AN145" s="211" t="s">
        <v>1394</v>
      </c>
      <c r="AO145" s="187" t="s">
        <v>918</v>
      </c>
      <c r="AP145" s="192">
        <v>43122</v>
      </c>
      <c r="AQ145" s="491" t="s">
        <v>1068</v>
      </c>
      <c r="AR145" s="473"/>
      <c r="AS145" s="30"/>
      <c r="AT145" s="30"/>
      <c r="AU145" s="30"/>
      <c r="AV145" s="30"/>
      <c r="AW145" s="30" t="s">
        <v>1369</v>
      </c>
      <c r="AX145" s="30"/>
      <c r="AY145" s="30"/>
      <c r="BH145" s="2"/>
      <c r="BI145" s="2"/>
      <c r="BJ145" s="2"/>
      <c r="BK145" s="2"/>
      <c r="BL145" s="2"/>
      <c r="BM145" s="2"/>
      <c r="BN145" s="2"/>
    </row>
    <row r="146" spans="1:66" s="14" customFormat="1" ht="115.5" hidden="1" customHeight="1" x14ac:dyDescent="0.25">
      <c r="A146" s="29" t="s">
        <v>2117</v>
      </c>
      <c r="B146" s="5" t="s">
        <v>15</v>
      </c>
      <c r="C146" s="57">
        <v>42661</v>
      </c>
      <c r="D146" s="29" t="s">
        <v>1509</v>
      </c>
      <c r="E146" s="2" t="s">
        <v>1292</v>
      </c>
      <c r="F146" s="3" t="s">
        <v>158</v>
      </c>
      <c r="G146" s="3" t="s">
        <v>159</v>
      </c>
      <c r="H146" s="17" t="s">
        <v>160</v>
      </c>
      <c r="I146" s="5" t="s">
        <v>161</v>
      </c>
      <c r="J146" s="1">
        <v>8</v>
      </c>
      <c r="K146" s="194">
        <v>42856</v>
      </c>
      <c r="L146" s="194">
        <v>43100</v>
      </c>
      <c r="M146" s="79">
        <f t="shared" si="4"/>
        <v>35</v>
      </c>
      <c r="N146" s="105">
        <v>8</v>
      </c>
      <c r="O146" s="2" t="s">
        <v>16</v>
      </c>
      <c r="P146" s="2"/>
      <c r="Q146" s="2" t="s">
        <v>1388</v>
      </c>
      <c r="R146" s="163">
        <f t="shared" si="5"/>
        <v>360</v>
      </c>
      <c r="S146" s="2"/>
      <c r="T146" s="2"/>
      <c r="U146" s="2" t="s">
        <v>1383</v>
      </c>
      <c r="V146" s="3" t="s">
        <v>162</v>
      </c>
      <c r="W146" s="5" t="s">
        <v>1394</v>
      </c>
      <c r="X146" s="5" t="s">
        <v>1394</v>
      </c>
      <c r="Y146" s="5" t="s">
        <v>1394</v>
      </c>
      <c r="Z146" s="5" t="s">
        <v>1394</v>
      </c>
      <c r="AA146" s="5" t="s">
        <v>1394</v>
      </c>
      <c r="AB146" s="5" t="s">
        <v>1394</v>
      </c>
      <c r="AC146" s="5" t="s">
        <v>1394</v>
      </c>
      <c r="AD146" s="5" t="s">
        <v>1394</v>
      </c>
      <c r="AE146" s="5" t="s">
        <v>2547</v>
      </c>
      <c r="AF146" s="5" t="s">
        <v>1394</v>
      </c>
      <c r="AG146" s="5" t="s">
        <v>2547</v>
      </c>
      <c r="AH146" s="196" t="s">
        <v>1394</v>
      </c>
      <c r="AI146" s="211" t="s">
        <v>1394</v>
      </c>
      <c r="AJ146" s="211" t="s">
        <v>1394</v>
      </c>
      <c r="AK146" s="211" t="s">
        <v>4148</v>
      </c>
      <c r="AL146" s="211" t="s">
        <v>1394</v>
      </c>
      <c r="AM146" s="211" t="s">
        <v>4148</v>
      </c>
      <c r="AN146" s="211" t="s">
        <v>1394</v>
      </c>
      <c r="AO146" s="187" t="s">
        <v>918</v>
      </c>
      <c r="AP146" s="192">
        <v>43122</v>
      </c>
      <c r="AQ146" s="491" t="s">
        <v>1068</v>
      </c>
      <c r="AR146" s="473"/>
      <c r="AS146" s="30"/>
      <c r="AT146" s="30"/>
      <c r="AU146" s="30"/>
      <c r="AV146" s="30"/>
      <c r="AW146" s="30" t="s">
        <v>1369</v>
      </c>
      <c r="AX146" s="30"/>
      <c r="AY146" s="30"/>
      <c r="BH146" s="2"/>
      <c r="BI146" s="2"/>
      <c r="BJ146" s="2"/>
      <c r="BK146" s="2"/>
      <c r="BL146" s="2"/>
      <c r="BM146" s="2"/>
      <c r="BN146" s="2"/>
    </row>
    <row r="147" spans="1:66" s="14" customFormat="1" ht="115.5" hidden="1" customHeight="1" x14ac:dyDescent="0.25">
      <c r="A147" s="29" t="s">
        <v>2118</v>
      </c>
      <c r="B147" s="5" t="s">
        <v>15</v>
      </c>
      <c r="C147" s="57">
        <v>42661</v>
      </c>
      <c r="D147" s="29" t="s">
        <v>1510</v>
      </c>
      <c r="E147" s="2" t="s">
        <v>1293</v>
      </c>
      <c r="F147" s="3" t="s">
        <v>158</v>
      </c>
      <c r="G147" s="3" t="s">
        <v>159</v>
      </c>
      <c r="H147" s="17" t="s">
        <v>160</v>
      </c>
      <c r="I147" s="5" t="s">
        <v>161</v>
      </c>
      <c r="J147" s="1">
        <v>8</v>
      </c>
      <c r="K147" s="194">
        <v>42856</v>
      </c>
      <c r="L147" s="194">
        <v>43100</v>
      </c>
      <c r="M147" s="79">
        <f t="shared" si="4"/>
        <v>35</v>
      </c>
      <c r="N147" s="105">
        <v>8</v>
      </c>
      <c r="O147" s="2" t="s">
        <v>16</v>
      </c>
      <c r="P147" s="2"/>
      <c r="Q147" s="2" t="s">
        <v>1388</v>
      </c>
      <c r="R147" s="163">
        <f t="shared" si="5"/>
        <v>360</v>
      </c>
      <c r="S147" s="2"/>
      <c r="T147" s="2"/>
      <c r="U147" s="2" t="s">
        <v>1383</v>
      </c>
      <c r="V147" s="3" t="s">
        <v>162</v>
      </c>
      <c r="W147" s="5" t="s">
        <v>1394</v>
      </c>
      <c r="X147" s="5" t="s">
        <v>1394</v>
      </c>
      <c r="Y147" s="5" t="s">
        <v>1394</v>
      </c>
      <c r="Z147" s="5" t="s">
        <v>1394</v>
      </c>
      <c r="AA147" s="5" t="s">
        <v>1394</v>
      </c>
      <c r="AB147" s="5" t="s">
        <v>1394</v>
      </c>
      <c r="AC147" s="5" t="s">
        <v>1394</v>
      </c>
      <c r="AD147" s="5" t="s">
        <v>1394</v>
      </c>
      <c r="AE147" s="5" t="s">
        <v>2547</v>
      </c>
      <c r="AF147" s="5" t="s">
        <v>1394</v>
      </c>
      <c r="AG147" s="5" t="s">
        <v>2547</v>
      </c>
      <c r="AH147" s="196" t="s">
        <v>1394</v>
      </c>
      <c r="AI147" s="211" t="s">
        <v>1394</v>
      </c>
      <c r="AJ147" s="211" t="s">
        <v>1394</v>
      </c>
      <c r="AK147" s="211" t="s">
        <v>4148</v>
      </c>
      <c r="AL147" s="211" t="s">
        <v>1394</v>
      </c>
      <c r="AM147" s="211" t="s">
        <v>4148</v>
      </c>
      <c r="AN147" s="211" t="s">
        <v>1394</v>
      </c>
      <c r="AO147" s="187" t="s">
        <v>918</v>
      </c>
      <c r="AP147" s="192">
        <v>43122</v>
      </c>
      <c r="AQ147" s="491" t="s">
        <v>1068</v>
      </c>
      <c r="AR147" s="473"/>
      <c r="AS147" s="30"/>
      <c r="AT147" s="30"/>
      <c r="AU147" s="30"/>
      <c r="AV147" s="30"/>
      <c r="AW147" s="30" t="s">
        <v>1369</v>
      </c>
      <c r="AX147" s="30"/>
      <c r="AY147" s="30"/>
      <c r="BH147" s="2"/>
      <c r="BI147" s="2"/>
      <c r="BJ147" s="2"/>
      <c r="BK147" s="2"/>
      <c r="BL147" s="2"/>
      <c r="BM147" s="2"/>
      <c r="BN147" s="2"/>
    </row>
    <row r="148" spans="1:66" s="14" customFormat="1" ht="115.5" hidden="1" customHeight="1" x14ac:dyDescent="0.25">
      <c r="A148" s="29" t="s">
        <v>2119</v>
      </c>
      <c r="B148" s="5" t="s">
        <v>15</v>
      </c>
      <c r="C148" s="57">
        <v>42661</v>
      </c>
      <c r="D148" s="29" t="s">
        <v>1511</v>
      </c>
      <c r="E148" s="2" t="s">
        <v>1294</v>
      </c>
      <c r="F148" s="3" t="s">
        <v>158</v>
      </c>
      <c r="G148" s="3" t="s">
        <v>159</v>
      </c>
      <c r="H148" s="17" t="s">
        <v>160</v>
      </c>
      <c r="I148" s="5" t="s">
        <v>161</v>
      </c>
      <c r="J148" s="1">
        <v>8</v>
      </c>
      <c r="K148" s="194">
        <v>42856</v>
      </c>
      <c r="L148" s="194">
        <v>43100</v>
      </c>
      <c r="M148" s="79">
        <f t="shared" si="4"/>
        <v>35</v>
      </c>
      <c r="N148" s="105">
        <v>8</v>
      </c>
      <c r="O148" s="2" t="s">
        <v>16</v>
      </c>
      <c r="P148" s="2"/>
      <c r="Q148" s="2" t="s">
        <v>1388</v>
      </c>
      <c r="R148" s="163">
        <f t="shared" si="5"/>
        <v>360</v>
      </c>
      <c r="S148" s="2"/>
      <c r="T148" s="2"/>
      <c r="U148" s="2" t="s">
        <v>1383</v>
      </c>
      <c r="V148" s="3" t="s">
        <v>162</v>
      </c>
      <c r="W148" s="5" t="s">
        <v>1394</v>
      </c>
      <c r="X148" s="5" t="s">
        <v>1394</v>
      </c>
      <c r="Y148" s="5" t="s">
        <v>1394</v>
      </c>
      <c r="Z148" s="5" t="s">
        <v>1394</v>
      </c>
      <c r="AA148" s="5" t="s">
        <v>1394</v>
      </c>
      <c r="AB148" s="5" t="s">
        <v>1394</v>
      </c>
      <c r="AC148" s="5" t="s">
        <v>1394</v>
      </c>
      <c r="AD148" s="5" t="s">
        <v>1394</v>
      </c>
      <c r="AE148" s="5" t="s">
        <v>2547</v>
      </c>
      <c r="AF148" s="5" t="s">
        <v>1394</v>
      </c>
      <c r="AG148" s="5" t="s">
        <v>2547</v>
      </c>
      <c r="AH148" s="196" t="s">
        <v>1394</v>
      </c>
      <c r="AI148" s="211" t="s">
        <v>1394</v>
      </c>
      <c r="AJ148" s="211" t="s">
        <v>1394</v>
      </c>
      <c r="AK148" s="211" t="s">
        <v>4148</v>
      </c>
      <c r="AL148" s="211" t="s">
        <v>1394</v>
      </c>
      <c r="AM148" s="211" t="s">
        <v>4148</v>
      </c>
      <c r="AN148" s="211" t="s">
        <v>1394</v>
      </c>
      <c r="AO148" s="187" t="s">
        <v>918</v>
      </c>
      <c r="AP148" s="192">
        <v>43122</v>
      </c>
      <c r="AQ148" s="491" t="s">
        <v>1068</v>
      </c>
      <c r="AR148" s="473"/>
      <c r="AS148" s="30"/>
      <c r="AT148" s="30"/>
      <c r="AU148" s="30"/>
      <c r="AV148" s="30"/>
      <c r="AW148" s="30" t="s">
        <v>1369</v>
      </c>
      <c r="AX148" s="30"/>
      <c r="AY148" s="30"/>
      <c r="BH148" s="2"/>
      <c r="BI148" s="2"/>
      <c r="BJ148" s="2"/>
      <c r="BK148" s="2"/>
      <c r="BL148" s="2"/>
      <c r="BM148" s="2"/>
      <c r="BN148" s="2"/>
    </row>
    <row r="149" spans="1:66" s="14" customFormat="1" ht="115.5" hidden="1" customHeight="1" x14ac:dyDescent="0.25">
      <c r="A149" s="29" t="s">
        <v>2120</v>
      </c>
      <c r="B149" s="5" t="s">
        <v>15</v>
      </c>
      <c r="C149" s="57">
        <v>42661</v>
      </c>
      <c r="D149" s="29" t="s">
        <v>1512</v>
      </c>
      <c r="E149" s="2" t="s">
        <v>1295</v>
      </c>
      <c r="F149" s="3" t="s">
        <v>163</v>
      </c>
      <c r="G149" s="3" t="s">
        <v>164</v>
      </c>
      <c r="H149" s="17" t="s">
        <v>165</v>
      </c>
      <c r="I149" s="5" t="s">
        <v>166</v>
      </c>
      <c r="J149" s="1">
        <v>1</v>
      </c>
      <c r="K149" s="194">
        <v>43009</v>
      </c>
      <c r="L149" s="194">
        <v>43190</v>
      </c>
      <c r="M149" s="79">
        <f t="shared" si="4"/>
        <v>26</v>
      </c>
      <c r="N149" s="105">
        <v>1</v>
      </c>
      <c r="O149" s="2" t="s">
        <v>61</v>
      </c>
      <c r="P149" s="2" t="s">
        <v>154</v>
      </c>
      <c r="Q149" s="2" t="s">
        <v>1476</v>
      </c>
      <c r="R149" s="163">
        <f t="shared" si="5"/>
        <v>54</v>
      </c>
      <c r="S149" s="2"/>
      <c r="T149" s="2"/>
      <c r="U149" s="2" t="s">
        <v>1383</v>
      </c>
      <c r="V149" s="2" t="s">
        <v>1470</v>
      </c>
      <c r="W149" s="2" t="s">
        <v>167</v>
      </c>
      <c r="X149" s="5" t="s">
        <v>1397</v>
      </c>
      <c r="Y149" s="5" t="s">
        <v>1397</v>
      </c>
      <c r="Z149" s="5" t="s">
        <v>1397</v>
      </c>
      <c r="AA149" s="5" t="s">
        <v>1397</v>
      </c>
      <c r="AB149" s="5" t="s">
        <v>1397</v>
      </c>
      <c r="AC149" s="5" t="s">
        <v>1397</v>
      </c>
      <c r="AD149" s="5" t="s">
        <v>1397</v>
      </c>
      <c r="AE149" s="5" t="s">
        <v>2543</v>
      </c>
      <c r="AF149" s="5" t="s">
        <v>1397</v>
      </c>
      <c r="AG149" s="5" t="s">
        <v>2543</v>
      </c>
      <c r="AH149" s="196" t="s">
        <v>1397</v>
      </c>
      <c r="AI149" s="196" t="s">
        <v>1397</v>
      </c>
      <c r="AJ149" s="196" t="s">
        <v>1397</v>
      </c>
      <c r="AK149" s="196" t="s">
        <v>4148</v>
      </c>
      <c r="AL149" s="196" t="s">
        <v>1397</v>
      </c>
      <c r="AM149" s="196" t="s">
        <v>4148</v>
      </c>
      <c r="AN149" s="196" t="s">
        <v>1397</v>
      </c>
      <c r="AO149" s="187" t="s">
        <v>918</v>
      </c>
      <c r="AP149" s="192">
        <v>43307</v>
      </c>
      <c r="AQ149" s="491" t="s">
        <v>1068</v>
      </c>
      <c r="AR149" s="473"/>
      <c r="AS149" s="30"/>
      <c r="AT149" s="30"/>
      <c r="AU149" s="30"/>
      <c r="AV149" s="30"/>
      <c r="AW149" s="30" t="s">
        <v>1369</v>
      </c>
      <c r="AX149" s="30"/>
      <c r="AY149" s="30"/>
      <c r="BH149" s="2"/>
      <c r="BI149" s="2"/>
      <c r="BJ149" s="2"/>
      <c r="BK149" s="2"/>
      <c r="BL149" s="2"/>
      <c r="BM149" s="2"/>
      <c r="BN149" s="2"/>
    </row>
    <row r="150" spans="1:66" s="14" customFormat="1" ht="115.5" hidden="1" customHeight="1" x14ac:dyDescent="0.25">
      <c r="A150" s="29" t="s">
        <v>2121</v>
      </c>
      <c r="B150" s="5" t="s">
        <v>15</v>
      </c>
      <c r="C150" s="57">
        <v>42661</v>
      </c>
      <c r="D150" s="29" t="s">
        <v>1513</v>
      </c>
      <c r="E150" s="2" t="s">
        <v>1296</v>
      </c>
      <c r="F150" s="3" t="s">
        <v>163</v>
      </c>
      <c r="G150" s="3" t="s">
        <v>164</v>
      </c>
      <c r="H150" s="17" t="s">
        <v>165</v>
      </c>
      <c r="I150" s="5" t="s">
        <v>166</v>
      </c>
      <c r="J150" s="1">
        <v>1</v>
      </c>
      <c r="K150" s="194">
        <v>43009</v>
      </c>
      <c r="L150" s="194">
        <v>43190</v>
      </c>
      <c r="M150" s="79">
        <f t="shared" si="4"/>
        <v>26</v>
      </c>
      <c r="N150" s="105">
        <v>1</v>
      </c>
      <c r="O150" s="2" t="s">
        <v>61</v>
      </c>
      <c r="P150" s="2" t="s">
        <v>154</v>
      </c>
      <c r="Q150" s="2" t="s">
        <v>1476</v>
      </c>
      <c r="R150" s="163">
        <f t="shared" si="5"/>
        <v>54</v>
      </c>
      <c r="S150" s="2"/>
      <c r="T150" s="2"/>
      <c r="U150" s="2" t="s">
        <v>1383</v>
      </c>
      <c r="V150" s="2" t="s">
        <v>1470</v>
      </c>
      <c r="W150" s="3" t="s">
        <v>167</v>
      </c>
      <c r="X150" s="5" t="s">
        <v>1397</v>
      </c>
      <c r="Y150" s="5" t="s">
        <v>1397</v>
      </c>
      <c r="Z150" s="5" t="s">
        <v>1397</v>
      </c>
      <c r="AA150" s="5" t="s">
        <v>1397</v>
      </c>
      <c r="AB150" s="5" t="s">
        <v>1397</v>
      </c>
      <c r="AC150" s="5" t="s">
        <v>1397</v>
      </c>
      <c r="AD150" s="5" t="s">
        <v>1397</v>
      </c>
      <c r="AE150" s="5" t="s">
        <v>2543</v>
      </c>
      <c r="AF150" s="5" t="s">
        <v>1397</v>
      </c>
      <c r="AG150" s="5" t="s">
        <v>2543</v>
      </c>
      <c r="AH150" s="196" t="s">
        <v>1397</v>
      </c>
      <c r="AI150" s="196" t="s">
        <v>1397</v>
      </c>
      <c r="AJ150" s="196" t="s">
        <v>1397</v>
      </c>
      <c r="AK150" s="196" t="s">
        <v>4148</v>
      </c>
      <c r="AL150" s="196" t="s">
        <v>1397</v>
      </c>
      <c r="AM150" s="196" t="s">
        <v>4148</v>
      </c>
      <c r="AN150" s="196" t="s">
        <v>1397</v>
      </c>
      <c r="AO150" s="187" t="s">
        <v>918</v>
      </c>
      <c r="AP150" s="192">
        <v>43307</v>
      </c>
      <c r="AQ150" s="491" t="s">
        <v>1068</v>
      </c>
      <c r="AR150" s="473"/>
      <c r="AS150" s="30"/>
      <c r="AT150" s="30"/>
      <c r="AU150" s="30"/>
      <c r="AV150" s="30"/>
      <c r="AW150" s="30" t="s">
        <v>1369</v>
      </c>
      <c r="AX150" s="30"/>
      <c r="AY150" s="30"/>
      <c r="BH150" s="2"/>
      <c r="BI150" s="2"/>
      <c r="BJ150" s="2"/>
      <c r="BK150" s="2"/>
      <c r="BL150" s="2"/>
      <c r="BM150" s="2"/>
      <c r="BN150" s="2"/>
    </row>
    <row r="151" spans="1:66" s="14" customFormat="1" ht="115.5" hidden="1" customHeight="1" x14ac:dyDescent="0.25">
      <c r="A151" s="29" t="s">
        <v>2122</v>
      </c>
      <c r="B151" s="5" t="s">
        <v>15</v>
      </c>
      <c r="C151" s="57">
        <v>42661</v>
      </c>
      <c r="D151" s="29" t="s">
        <v>1514</v>
      </c>
      <c r="E151" s="2" t="s">
        <v>1310</v>
      </c>
      <c r="F151" s="3" t="s">
        <v>137</v>
      </c>
      <c r="G151" s="18" t="s">
        <v>180</v>
      </c>
      <c r="H151" s="17" t="s">
        <v>181</v>
      </c>
      <c r="I151" s="5" t="s">
        <v>182</v>
      </c>
      <c r="J151" s="1">
        <v>7</v>
      </c>
      <c r="K151" s="194">
        <v>42979</v>
      </c>
      <c r="L151" s="194">
        <v>43190</v>
      </c>
      <c r="M151" s="79">
        <f t="shared" si="4"/>
        <v>31</v>
      </c>
      <c r="N151" s="105">
        <v>7</v>
      </c>
      <c r="O151" s="2" t="s">
        <v>56</v>
      </c>
      <c r="P151" s="2" t="s">
        <v>35</v>
      </c>
      <c r="Q151" s="2" t="s">
        <v>1317</v>
      </c>
      <c r="R151" s="163">
        <f t="shared" si="5"/>
        <v>258</v>
      </c>
      <c r="S151" s="2"/>
      <c r="T151" s="2"/>
      <c r="U151" s="2" t="s">
        <v>1383</v>
      </c>
      <c r="V151" s="2" t="s">
        <v>1471</v>
      </c>
      <c r="W151" s="3" t="s">
        <v>183</v>
      </c>
      <c r="X151" s="5" t="s">
        <v>1397</v>
      </c>
      <c r="Y151" s="5" t="s">
        <v>1397</v>
      </c>
      <c r="Z151" s="5" t="s">
        <v>1397</v>
      </c>
      <c r="AA151" s="5" t="s">
        <v>1397</v>
      </c>
      <c r="AB151" s="5" t="s">
        <v>1397</v>
      </c>
      <c r="AC151" s="5" t="s">
        <v>1397</v>
      </c>
      <c r="AD151" s="5" t="s">
        <v>1397</v>
      </c>
      <c r="AE151" s="5" t="s">
        <v>2543</v>
      </c>
      <c r="AF151" s="5" t="s">
        <v>1397</v>
      </c>
      <c r="AG151" s="5" t="s">
        <v>2543</v>
      </c>
      <c r="AH151" s="196" t="s">
        <v>1397</v>
      </c>
      <c r="AI151" s="196" t="s">
        <v>1397</v>
      </c>
      <c r="AJ151" s="196" t="s">
        <v>1397</v>
      </c>
      <c r="AK151" s="196" t="s">
        <v>4148</v>
      </c>
      <c r="AL151" s="196" t="s">
        <v>1397</v>
      </c>
      <c r="AM151" s="196" t="s">
        <v>4148</v>
      </c>
      <c r="AN151" s="196" t="s">
        <v>1397</v>
      </c>
      <c r="AO151" s="187" t="s">
        <v>918</v>
      </c>
      <c r="AP151" s="192">
        <v>43307</v>
      </c>
      <c r="AQ151" s="491" t="s">
        <v>1068</v>
      </c>
      <c r="AR151" s="473"/>
      <c r="AS151" s="30"/>
      <c r="AT151" s="30"/>
      <c r="AU151" s="30"/>
      <c r="AV151" s="30"/>
      <c r="AW151" s="30" t="s">
        <v>1369</v>
      </c>
      <c r="AX151" s="30"/>
      <c r="AY151" s="30"/>
      <c r="BH151" s="2"/>
      <c r="BI151" s="2"/>
      <c r="BJ151" s="2"/>
      <c r="BK151" s="2"/>
      <c r="BL151" s="2"/>
      <c r="BM151" s="2"/>
      <c r="BN151" s="2"/>
    </row>
    <row r="152" spans="1:66" s="14" customFormat="1" ht="115.5" hidden="1" customHeight="1" x14ac:dyDescent="0.25">
      <c r="A152" s="29" t="s">
        <v>2123</v>
      </c>
      <c r="B152" s="5" t="s">
        <v>15</v>
      </c>
      <c r="C152" s="57">
        <v>42661</v>
      </c>
      <c r="D152" s="29" t="s">
        <v>1515</v>
      </c>
      <c r="E152" s="2" t="s">
        <v>1309</v>
      </c>
      <c r="F152" s="3" t="s">
        <v>137</v>
      </c>
      <c r="G152" s="18" t="s">
        <v>180</v>
      </c>
      <c r="H152" s="17" t="s">
        <v>181</v>
      </c>
      <c r="I152" s="5" t="s">
        <v>182</v>
      </c>
      <c r="J152" s="1">
        <v>7</v>
      </c>
      <c r="K152" s="194">
        <v>42979</v>
      </c>
      <c r="L152" s="194">
        <v>43190</v>
      </c>
      <c r="M152" s="79">
        <f t="shared" si="4"/>
        <v>31</v>
      </c>
      <c r="N152" s="105">
        <v>7</v>
      </c>
      <c r="O152" s="2" t="s">
        <v>56</v>
      </c>
      <c r="P152" s="2" t="s">
        <v>462</v>
      </c>
      <c r="Q152" s="2" t="s">
        <v>1317</v>
      </c>
      <c r="R152" s="163">
        <f t="shared" si="5"/>
        <v>258</v>
      </c>
      <c r="S152" s="2"/>
      <c r="T152" s="2"/>
      <c r="U152" s="2" t="s">
        <v>1383</v>
      </c>
      <c r="V152" s="2" t="s">
        <v>1471</v>
      </c>
      <c r="W152" s="3" t="s">
        <v>183</v>
      </c>
      <c r="X152" s="5" t="s">
        <v>1397</v>
      </c>
      <c r="Y152" s="5" t="s">
        <v>1397</v>
      </c>
      <c r="Z152" s="5" t="s">
        <v>1397</v>
      </c>
      <c r="AA152" s="5" t="s">
        <v>1397</v>
      </c>
      <c r="AB152" s="5" t="s">
        <v>1397</v>
      </c>
      <c r="AC152" s="5" t="s">
        <v>1397</v>
      </c>
      <c r="AD152" s="5" t="s">
        <v>1397</v>
      </c>
      <c r="AE152" s="5" t="s">
        <v>2543</v>
      </c>
      <c r="AF152" s="5" t="s">
        <v>1397</v>
      </c>
      <c r="AG152" s="5" t="s">
        <v>2543</v>
      </c>
      <c r="AH152" s="196" t="s">
        <v>1397</v>
      </c>
      <c r="AI152" s="196" t="s">
        <v>1397</v>
      </c>
      <c r="AJ152" s="196" t="s">
        <v>1397</v>
      </c>
      <c r="AK152" s="196" t="s">
        <v>4148</v>
      </c>
      <c r="AL152" s="196" t="s">
        <v>1397</v>
      </c>
      <c r="AM152" s="196" t="s">
        <v>4148</v>
      </c>
      <c r="AN152" s="196" t="s">
        <v>1397</v>
      </c>
      <c r="AO152" s="187" t="s">
        <v>918</v>
      </c>
      <c r="AP152" s="192">
        <v>43307</v>
      </c>
      <c r="AQ152" s="491" t="s">
        <v>1068</v>
      </c>
      <c r="AR152" s="473"/>
      <c r="AS152" s="30"/>
      <c r="AT152" s="30"/>
      <c r="AU152" s="30"/>
      <c r="AV152" s="30"/>
      <c r="AW152" s="30" t="s">
        <v>1369</v>
      </c>
      <c r="AX152" s="30"/>
      <c r="AY152" s="30"/>
      <c r="BH152" s="2"/>
      <c r="BI152" s="2"/>
      <c r="BJ152" s="2"/>
      <c r="BK152" s="2"/>
      <c r="BL152" s="2"/>
      <c r="BM152" s="2"/>
      <c r="BN152" s="2"/>
    </row>
    <row r="153" spans="1:66" s="14" customFormat="1" ht="115.5" hidden="1" customHeight="1" x14ac:dyDescent="0.25">
      <c r="A153" s="29" t="s">
        <v>2124</v>
      </c>
      <c r="B153" s="5" t="s">
        <v>15</v>
      </c>
      <c r="C153" s="57">
        <v>42661</v>
      </c>
      <c r="D153" s="29" t="s">
        <v>1516</v>
      </c>
      <c r="E153" s="2" t="s">
        <v>1297</v>
      </c>
      <c r="F153" s="3" t="s">
        <v>173</v>
      </c>
      <c r="G153" s="3" t="s">
        <v>174</v>
      </c>
      <c r="H153" s="17" t="s">
        <v>175</v>
      </c>
      <c r="I153" s="5" t="s">
        <v>176</v>
      </c>
      <c r="J153" s="1">
        <v>1</v>
      </c>
      <c r="K153" s="194">
        <v>43009</v>
      </c>
      <c r="L153" s="194">
        <v>43100</v>
      </c>
      <c r="M153" s="79">
        <f t="shared" si="4"/>
        <v>13</v>
      </c>
      <c r="N153" s="105">
        <v>1</v>
      </c>
      <c r="O153" s="2" t="s">
        <v>177</v>
      </c>
      <c r="P153" s="2" t="s">
        <v>78</v>
      </c>
      <c r="Q153" s="2" t="s">
        <v>1317</v>
      </c>
      <c r="R153" s="163">
        <f t="shared" si="5"/>
        <v>258</v>
      </c>
      <c r="S153" s="2"/>
      <c r="T153" s="2"/>
      <c r="U153" s="2" t="s">
        <v>1383</v>
      </c>
      <c r="V153" s="3" t="s">
        <v>178</v>
      </c>
      <c r="W153" s="5" t="s">
        <v>1394</v>
      </c>
      <c r="X153" s="5" t="s">
        <v>1394</v>
      </c>
      <c r="Y153" s="5" t="s">
        <v>1394</v>
      </c>
      <c r="Z153" s="5" t="s">
        <v>1394</v>
      </c>
      <c r="AA153" s="5" t="s">
        <v>1394</v>
      </c>
      <c r="AB153" s="5" t="s">
        <v>1394</v>
      </c>
      <c r="AC153" s="5" t="s">
        <v>1394</v>
      </c>
      <c r="AD153" s="5" t="s">
        <v>1394</v>
      </c>
      <c r="AE153" s="5" t="s">
        <v>2547</v>
      </c>
      <c r="AF153" s="5" t="s">
        <v>1394</v>
      </c>
      <c r="AG153" s="5" t="s">
        <v>2547</v>
      </c>
      <c r="AH153" s="196" t="s">
        <v>1394</v>
      </c>
      <c r="AI153" s="211" t="s">
        <v>1394</v>
      </c>
      <c r="AJ153" s="211" t="s">
        <v>1394</v>
      </c>
      <c r="AK153" s="211" t="s">
        <v>4148</v>
      </c>
      <c r="AL153" s="211" t="s">
        <v>1394</v>
      </c>
      <c r="AM153" s="211" t="s">
        <v>4148</v>
      </c>
      <c r="AN153" s="211" t="s">
        <v>1394</v>
      </c>
      <c r="AO153" s="187" t="s">
        <v>918</v>
      </c>
      <c r="AP153" s="192">
        <v>43122</v>
      </c>
      <c r="AQ153" s="491" t="s">
        <v>1068</v>
      </c>
      <c r="AR153" s="473"/>
      <c r="AS153" s="30"/>
      <c r="AT153" s="30"/>
      <c r="AU153" s="30"/>
      <c r="AV153" s="30"/>
      <c r="AW153" s="30" t="s">
        <v>1369</v>
      </c>
      <c r="AX153" s="30"/>
      <c r="AY153" s="30"/>
      <c r="BH153" s="2"/>
      <c r="BI153" s="2"/>
      <c r="BJ153" s="2"/>
      <c r="BK153" s="2"/>
      <c r="BL153" s="2"/>
      <c r="BM153" s="2"/>
      <c r="BN153" s="2"/>
    </row>
    <row r="154" spans="1:66" s="14" customFormat="1" ht="115.5" hidden="1" customHeight="1" x14ac:dyDescent="0.25">
      <c r="A154" s="29" t="s">
        <v>2125</v>
      </c>
      <c r="B154" s="5" t="s">
        <v>15</v>
      </c>
      <c r="C154" s="57">
        <v>42661</v>
      </c>
      <c r="D154" s="29" t="s">
        <v>1517</v>
      </c>
      <c r="E154" s="2" t="s">
        <v>1298</v>
      </c>
      <c r="F154" s="3" t="s">
        <v>179</v>
      </c>
      <c r="G154" s="3" t="s">
        <v>180</v>
      </c>
      <c r="H154" s="17" t="s">
        <v>181</v>
      </c>
      <c r="I154" s="5" t="s">
        <v>182</v>
      </c>
      <c r="J154" s="1">
        <v>7</v>
      </c>
      <c r="K154" s="194">
        <v>42979</v>
      </c>
      <c r="L154" s="194">
        <v>43190</v>
      </c>
      <c r="M154" s="79">
        <f t="shared" si="4"/>
        <v>31</v>
      </c>
      <c r="N154" s="105">
        <v>7</v>
      </c>
      <c r="O154" s="2" t="s">
        <v>94</v>
      </c>
      <c r="P154" s="2" t="s">
        <v>78</v>
      </c>
      <c r="Q154" s="2" t="s">
        <v>1317</v>
      </c>
      <c r="R154" s="163">
        <f t="shared" si="5"/>
        <v>258</v>
      </c>
      <c r="S154" s="2"/>
      <c r="T154" s="2"/>
      <c r="U154" s="2" t="s">
        <v>1383</v>
      </c>
      <c r="V154" s="2" t="s">
        <v>1431</v>
      </c>
      <c r="W154" s="3" t="s">
        <v>183</v>
      </c>
      <c r="X154" s="5" t="s">
        <v>1397</v>
      </c>
      <c r="Y154" s="5" t="s">
        <v>1397</v>
      </c>
      <c r="Z154" s="5" t="s">
        <v>1397</v>
      </c>
      <c r="AA154" s="5" t="s">
        <v>1397</v>
      </c>
      <c r="AB154" s="5" t="s">
        <v>1397</v>
      </c>
      <c r="AC154" s="5" t="s">
        <v>1397</v>
      </c>
      <c r="AD154" s="5" t="s">
        <v>1397</v>
      </c>
      <c r="AE154" s="5" t="s">
        <v>2543</v>
      </c>
      <c r="AF154" s="5" t="s">
        <v>1397</v>
      </c>
      <c r="AG154" s="5" t="s">
        <v>2543</v>
      </c>
      <c r="AH154" s="196" t="s">
        <v>1397</v>
      </c>
      <c r="AI154" s="196" t="s">
        <v>1397</v>
      </c>
      <c r="AJ154" s="196" t="s">
        <v>1397</v>
      </c>
      <c r="AK154" s="196" t="s">
        <v>4148</v>
      </c>
      <c r="AL154" s="196" t="s">
        <v>1397</v>
      </c>
      <c r="AM154" s="196" t="s">
        <v>4148</v>
      </c>
      <c r="AN154" s="196" t="s">
        <v>1397</v>
      </c>
      <c r="AO154" s="187" t="s">
        <v>918</v>
      </c>
      <c r="AP154" s="192">
        <v>43307</v>
      </c>
      <c r="AQ154" s="491" t="s">
        <v>1068</v>
      </c>
      <c r="AR154" s="473"/>
      <c r="AS154" s="30"/>
      <c r="AT154" s="30"/>
      <c r="AU154" s="30"/>
      <c r="AV154" s="30"/>
      <c r="AW154" s="30" t="s">
        <v>1369</v>
      </c>
      <c r="AX154" s="30"/>
      <c r="AY154" s="30"/>
      <c r="BH154" s="2"/>
      <c r="BI154" s="2"/>
      <c r="BJ154" s="2"/>
      <c r="BK154" s="2"/>
      <c r="BL154" s="2"/>
      <c r="BM154" s="2"/>
      <c r="BN154" s="2"/>
    </row>
    <row r="155" spans="1:66" s="14" customFormat="1" ht="115.5" hidden="1" customHeight="1" x14ac:dyDescent="0.25">
      <c r="A155" s="29" t="s">
        <v>2126</v>
      </c>
      <c r="B155" s="5" t="s">
        <v>15</v>
      </c>
      <c r="C155" s="57">
        <v>42661</v>
      </c>
      <c r="D155" s="29" t="s">
        <v>1518</v>
      </c>
      <c r="E155" s="2" t="s">
        <v>1308</v>
      </c>
      <c r="F155" s="3" t="s">
        <v>137</v>
      </c>
      <c r="G155" s="18" t="s">
        <v>180</v>
      </c>
      <c r="H155" s="17" t="s">
        <v>181</v>
      </c>
      <c r="I155" s="5" t="s">
        <v>182</v>
      </c>
      <c r="J155" s="1">
        <v>7</v>
      </c>
      <c r="K155" s="194">
        <v>42979</v>
      </c>
      <c r="L155" s="194">
        <v>43190</v>
      </c>
      <c r="M155" s="79">
        <f t="shared" si="4"/>
        <v>31</v>
      </c>
      <c r="N155" s="105">
        <v>7</v>
      </c>
      <c r="O155" s="2" t="s">
        <v>56</v>
      </c>
      <c r="P155" s="2" t="s">
        <v>462</v>
      </c>
      <c r="Q155" s="2" t="s">
        <v>1317</v>
      </c>
      <c r="R155" s="163">
        <f t="shared" si="5"/>
        <v>258</v>
      </c>
      <c r="S155" s="2"/>
      <c r="T155" s="2"/>
      <c r="U155" s="2" t="s">
        <v>1383</v>
      </c>
      <c r="V155" s="2" t="s">
        <v>1431</v>
      </c>
      <c r="W155" s="3" t="s">
        <v>183</v>
      </c>
      <c r="X155" s="5" t="s">
        <v>1397</v>
      </c>
      <c r="Y155" s="5" t="s">
        <v>1397</v>
      </c>
      <c r="Z155" s="5" t="s">
        <v>1397</v>
      </c>
      <c r="AA155" s="5" t="s">
        <v>1397</v>
      </c>
      <c r="AB155" s="5" t="s">
        <v>1397</v>
      </c>
      <c r="AC155" s="5" t="s">
        <v>1397</v>
      </c>
      <c r="AD155" s="5" t="s">
        <v>1397</v>
      </c>
      <c r="AE155" s="5" t="s">
        <v>2543</v>
      </c>
      <c r="AF155" s="5" t="s">
        <v>1397</v>
      </c>
      <c r="AG155" s="5" t="s">
        <v>2543</v>
      </c>
      <c r="AH155" s="196" t="s">
        <v>1397</v>
      </c>
      <c r="AI155" s="196" t="s">
        <v>1397</v>
      </c>
      <c r="AJ155" s="196" t="s">
        <v>1397</v>
      </c>
      <c r="AK155" s="196" t="s">
        <v>4148</v>
      </c>
      <c r="AL155" s="196" t="s">
        <v>1397</v>
      </c>
      <c r="AM155" s="196" t="s">
        <v>4148</v>
      </c>
      <c r="AN155" s="196" t="s">
        <v>1397</v>
      </c>
      <c r="AO155" s="187" t="s">
        <v>918</v>
      </c>
      <c r="AP155" s="192">
        <v>43307</v>
      </c>
      <c r="AQ155" s="491" t="s">
        <v>1068</v>
      </c>
      <c r="AR155" s="473"/>
      <c r="AS155" s="30"/>
      <c r="AT155" s="30"/>
      <c r="AU155" s="30"/>
      <c r="AV155" s="30"/>
      <c r="AW155" s="30" t="s">
        <v>1369</v>
      </c>
      <c r="AX155" s="30"/>
      <c r="AY155" s="30"/>
      <c r="BH155" s="2"/>
      <c r="BI155" s="2"/>
      <c r="BJ155" s="2"/>
      <c r="BK155" s="2"/>
      <c r="BL155" s="2"/>
      <c r="BM155" s="2"/>
      <c r="BN155" s="2"/>
    </row>
    <row r="156" spans="1:66" s="14" customFormat="1" ht="115.5" hidden="1" customHeight="1" x14ac:dyDescent="0.25">
      <c r="A156" s="29" t="s">
        <v>2127</v>
      </c>
      <c r="B156" s="5" t="s">
        <v>15</v>
      </c>
      <c r="C156" s="57">
        <v>42661</v>
      </c>
      <c r="D156" s="29" t="s">
        <v>1519</v>
      </c>
      <c r="E156" s="2" t="s">
        <v>1307</v>
      </c>
      <c r="F156" s="3" t="s">
        <v>137</v>
      </c>
      <c r="G156" s="18" t="s">
        <v>180</v>
      </c>
      <c r="H156" s="17" t="s">
        <v>181</v>
      </c>
      <c r="I156" s="5" t="s">
        <v>182</v>
      </c>
      <c r="J156" s="1">
        <v>7</v>
      </c>
      <c r="K156" s="194">
        <v>42979</v>
      </c>
      <c r="L156" s="194">
        <v>43190</v>
      </c>
      <c r="M156" s="79">
        <f t="shared" si="4"/>
        <v>31</v>
      </c>
      <c r="N156" s="105">
        <v>7</v>
      </c>
      <c r="O156" s="2" t="s">
        <v>56</v>
      </c>
      <c r="P156" s="2" t="s">
        <v>462</v>
      </c>
      <c r="Q156" s="2" t="s">
        <v>1317</v>
      </c>
      <c r="R156" s="163">
        <f t="shared" si="5"/>
        <v>258</v>
      </c>
      <c r="S156" s="2"/>
      <c r="T156" s="2"/>
      <c r="U156" s="2" t="s">
        <v>1383</v>
      </c>
      <c r="V156" s="2" t="s">
        <v>1431</v>
      </c>
      <c r="W156" s="3" t="s">
        <v>183</v>
      </c>
      <c r="X156" s="5" t="s">
        <v>1397</v>
      </c>
      <c r="Y156" s="5" t="s">
        <v>1397</v>
      </c>
      <c r="Z156" s="5" t="s">
        <v>1397</v>
      </c>
      <c r="AA156" s="5" t="s">
        <v>1397</v>
      </c>
      <c r="AB156" s="5" t="s">
        <v>1397</v>
      </c>
      <c r="AC156" s="5" t="s">
        <v>1397</v>
      </c>
      <c r="AD156" s="5" t="s">
        <v>1397</v>
      </c>
      <c r="AE156" s="5" t="s">
        <v>2543</v>
      </c>
      <c r="AF156" s="5" t="s">
        <v>1397</v>
      </c>
      <c r="AG156" s="5" t="s">
        <v>2543</v>
      </c>
      <c r="AH156" s="196" t="s">
        <v>1397</v>
      </c>
      <c r="AI156" s="196" t="s">
        <v>1397</v>
      </c>
      <c r="AJ156" s="196" t="s">
        <v>1397</v>
      </c>
      <c r="AK156" s="196" t="s">
        <v>4148</v>
      </c>
      <c r="AL156" s="196" t="s">
        <v>1397</v>
      </c>
      <c r="AM156" s="196" t="s">
        <v>4148</v>
      </c>
      <c r="AN156" s="196" t="s">
        <v>1397</v>
      </c>
      <c r="AO156" s="187" t="s">
        <v>918</v>
      </c>
      <c r="AP156" s="192">
        <v>43307</v>
      </c>
      <c r="AQ156" s="491" t="s">
        <v>1068</v>
      </c>
      <c r="AR156" s="473"/>
      <c r="AS156" s="30"/>
      <c r="AT156" s="30"/>
      <c r="AU156" s="30"/>
      <c r="AV156" s="30"/>
      <c r="AW156" s="30" t="s">
        <v>1369</v>
      </c>
      <c r="AX156" s="30"/>
      <c r="AY156" s="30"/>
      <c r="BH156" s="2"/>
      <c r="BI156" s="2"/>
      <c r="BJ156" s="2"/>
      <c r="BK156" s="2"/>
      <c r="BL156" s="2"/>
      <c r="BM156" s="2"/>
      <c r="BN156" s="2"/>
    </row>
    <row r="157" spans="1:66" s="14" customFormat="1" ht="115.5" hidden="1" customHeight="1" x14ac:dyDescent="0.25">
      <c r="A157" s="29" t="s">
        <v>2128</v>
      </c>
      <c r="B157" s="5" t="s">
        <v>15</v>
      </c>
      <c r="C157" s="57">
        <v>42661</v>
      </c>
      <c r="D157" s="29" t="s">
        <v>1520</v>
      </c>
      <c r="E157" s="2" t="s">
        <v>1306</v>
      </c>
      <c r="F157" s="3" t="s">
        <v>137</v>
      </c>
      <c r="G157" s="18" t="s">
        <v>180</v>
      </c>
      <c r="H157" s="17" t="s">
        <v>181</v>
      </c>
      <c r="I157" s="5" t="s">
        <v>182</v>
      </c>
      <c r="J157" s="1">
        <v>7</v>
      </c>
      <c r="K157" s="194">
        <v>42979</v>
      </c>
      <c r="L157" s="194">
        <v>43190</v>
      </c>
      <c r="M157" s="79">
        <f t="shared" si="4"/>
        <v>31</v>
      </c>
      <c r="N157" s="105">
        <v>7</v>
      </c>
      <c r="O157" s="2" t="s">
        <v>56</v>
      </c>
      <c r="P157" s="2" t="s">
        <v>462</v>
      </c>
      <c r="Q157" s="2" t="s">
        <v>1317</v>
      </c>
      <c r="R157" s="163">
        <f t="shared" si="5"/>
        <v>258</v>
      </c>
      <c r="S157" s="2"/>
      <c r="T157" s="2"/>
      <c r="U157" s="2" t="s">
        <v>1383</v>
      </c>
      <c r="V157" s="2" t="s">
        <v>1431</v>
      </c>
      <c r="W157" s="3" t="s">
        <v>183</v>
      </c>
      <c r="X157" s="5" t="s">
        <v>1397</v>
      </c>
      <c r="Y157" s="5" t="s">
        <v>1397</v>
      </c>
      <c r="Z157" s="5" t="s">
        <v>1397</v>
      </c>
      <c r="AA157" s="5" t="s">
        <v>1397</v>
      </c>
      <c r="AB157" s="5" t="s">
        <v>1397</v>
      </c>
      <c r="AC157" s="5" t="s">
        <v>1397</v>
      </c>
      <c r="AD157" s="5" t="s">
        <v>1397</v>
      </c>
      <c r="AE157" s="5" t="s">
        <v>2543</v>
      </c>
      <c r="AF157" s="5" t="s">
        <v>1397</v>
      </c>
      <c r="AG157" s="5" t="s">
        <v>2543</v>
      </c>
      <c r="AH157" s="196" t="s">
        <v>1397</v>
      </c>
      <c r="AI157" s="196" t="s">
        <v>1397</v>
      </c>
      <c r="AJ157" s="196" t="s">
        <v>1397</v>
      </c>
      <c r="AK157" s="196" t="s">
        <v>4148</v>
      </c>
      <c r="AL157" s="196" t="s">
        <v>1397</v>
      </c>
      <c r="AM157" s="196" t="s">
        <v>4148</v>
      </c>
      <c r="AN157" s="196" t="s">
        <v>1397</v>
      </c>
      <c r="AO157" s="187" t="s">
        <v>918</v>
      </c>
      <c r="AP157" s="192">
        <v>43307</v>
      </c>
      <c r="AQ157" s="491" t="s">
        <v>1068</v>
      </c>
      <c r="AR157" s="473"/>
      <c r="AS157" s="30"/>
      <c r="AT157" s="30"/>
      <c r="AU157" s="30"/>
      <c r="AV157" s="30"/>
      <c r="AW157" s="30" t="s">
        <v>1369</v>
      </c>
      <c r="AX157" s="30"/>
      <c r="AY157" s="30"/>
      <c r="BH157" s="2"/>
      <c r="BI157" s="2"/>
      <c r="BJ157" s="2"/>
      <c r="BK157" s="2"/>
      <c r="BL157" s="2"/>
      <c r="BM157" s="2"/>
      <c r="BN157" s="2"/>
    </row>
    <row r="158" spans="1:66" s="14" customFormat="1" ht="115.5" hidden="1" customHeight="1" x14ac:dyDescent="0.25">
      <c r="A158" s="29" t="s">
        <v>2129</v>
      </c>
      <c r="B158" s="5" t="s">
        <v>15</v>
      </c>
      <c r="C158" s="57">
        <v>42661</v>
      </c>
      <c r="D158" s="29" t="s">
        <v>1521</v>
      </c>
      <c r="E158" s="2" t="s">
        <v>1305</v>
      </c>
      <c r="F158" s="3" t="s">
        <v>137</v>
      </c>
      <c r="G158" s="18" t="s">
        <v>180</v>
      </c>
      <c r="H158" s="17" t="s">
        <v>181</v>
      </c>
      <c r="I158" s="5" t="s">
        <v>182</v>
      </c>
      <c r="J158" s="1">
        <v>7</v>
      </c>
      <c r="K158" s="194">
        <v>42979</v>
      </c>
      <c r="L158" s="194">
        <v>43190</v>
      </c>
      <c r="M158" s="79">
        <f t="shared" si="4"/>
        <v>31</v>
      </c>
      <c r="N158" s="105">
        <v>7</v>
      </c>
      <c r="O158" s="2" t="s">
        <v>56</v>
      </c>
      <c r="P158" s="2" t="s">
        <v>462</v>
      </c>
      <c r="Q158" s="2" t="s">
        <v>1317</v>
      </c>
      <c r="R158" s="163">
        <f t="shared" si="5"/>
        <v>258</v>
      </c>
      <c r="S158" s="2"/>
      <c r="T158" s="2"/>
      <c r="U158" s="2" t="s">
        <v>1383</v>
      </c>
      <c r="V158" s="2" t="s">
        <v>1431</v>
      </c>
      <c r="W158" s="3" t="s">
        <v>183</v>
      </c>
      <c r="X158" s="5" t="s">
        <v>1397</v>
      </c>
      <c r="Y158" s="5" t="s">
        <v>1397</v>
      </c>
      <c r="Z158" s="5" t="s">
        <v>1397</v>
      </c>
      <c r="AA158" s="5" t="s">
        <v>1397</v>
      </c>
      <c r="AB158" s="5" t="s">
        <v>1397</v>
      </c>
      <c r="AC158" s="5" t="s">
        <v>1397</v>
      </c>
      <c r="AD158" s="5" t="s">
        <v>1397</v>
      </c>
      <c r="AE158" s="5" t="s">
        <v>2543</v>
      </c>
      <c r="AF158" s="5" t="s">
        <v>1397</v>
      </c>
      <c r="AG158" s="5" t="s">
        <v>2543</v>
      </c>
      <c r="AH158" s="196" t="s">
        <v>1397</v>
      </c>
      <c r="AI158" s="196" t="s">
        <v>1397</v>
      </c>
      <c r="AJ158" s="196" t="s">
        <v>1397</v>
      </c>
      <c r="AK158" s="196" t="s">
        <v>4148</v>
      </c>
      <c r="AL158" s="196" t="s">
        <v>1397</v>
      </c>
      <c r="AM158" s="196" t="s">
        <v>4148</v>
      </c>
      <c r="AN158" s="196" t="s">
        <v>1397</v>
      </c>
      <c r="AO158" s="187" t="s">
        <v>918</v>
      </c>
      <c r="AP158" s="192">
        <v>43307</v>
      </c>
      <c r="AQ158" s="491" t="s">
        <v>1068</v>
      </c>
      <c r="AR158" s="473"/>
      <c r="AS158" s="30"/>
      <c r="AT158" s="30"/>
      <c r="AU158" s="30"/>
      <c r="AV158" s="30"/>
      <c r="AW158" s="30" t="s">
        <v>1369</v>
      </c>
      <c r="AX158" s="30"/>
      <c r="AY158" s="30"/>
      <c r="BH158" s="2"/>
      <c r="BI158" s="2"/>
      <c r="BJ158" s="2"/>
      <c r="BK158" s="2"/>
      <c r="BL158" s="2"/>
      <c r="BM158" s="2"/>
      <c r="BN158" s="2"/>
    </row>
    <row r="159" spans="1:66" s="14" customFormat="1" ht="115.5" hidden="1" customHeight="1" x14ac:dyDescent="0.25">
      <c r="A159" s="29" t="s">
        <v>2130</v>
      </c>
      <c r="B159" s="5" t="s">
        <v>15</v>
      </c>
      <c r="C159" s="57">
        <v>42661</v>
      </c>
      <c r="D159" s="29" t="s">
        <v>1523</v>
      </c>
      <c r="E159" s="2" t="s">
        <v>1299</v>
      </c>
      <c r="F159" s="3" t="s">
        <v>109</v>
      </c>
      <c r="G159" s="18" t="s">
        <v>110</v>
      </c>
      <c r="H159" s="17" t="s">
        <v>111</v>
      </c>
      <c r="I159" s="5" t="s">
        <v>112</v>
      </c>
      <c r="J159" s="1">
        <v>1</v>
      </c>
      <c r="K159" s="194">
        <v>42979</v>
      </c>
      <c r="L159" s="194">
        <v>43190</v>
      </c>
      <c r="M159" s="79">
        <f t="shared" si="4"/>
        <v>31</v>
      </c>
      <c r="N159" s="105">
        <v>1</v>
      </c>
      <c r="O159" s="2" t="s">
        <v>56</v>
      </c>
      <c r="P159" s="2" t="s">
        <v>113</v>
      </c>
      <c r="Q159" s="2" t="s">
        <v>1770</v>
      </c>
      <c r="R159" s="163">
        <f t="shared" si="5"/>
        <v>161</v>
      </c>
      <c r="S159" s="2"/>
      <c r="T159" s="2"/>
      <c r="U159" s="2" t="s">
        <v>1383</v>
      </c>
      <c r="V159" s="2" t="s">
        <v>1430</v>
      </c>
      <c r="W159" s="3" t="s">
        <v>183</v>
      </c>
      <c r="X159" s="5" t="s">
        <v>1394</v>
      </c>
      <c r="Y159" s="5" t="s">
        <v>1394</v>
      </c>
      <c r="Z159" s="5" t="s">
        <v>1394</v>
      </c>
      <c r="AA159" s="5" t="s">
        <v>1394</v>
      </c>
      <c r="AB159" s="5" t="s">
        <v>1394</v>
      </c>
      <c r="AC159" s="5" t="s">
        <v>1394</v>
      </c>
      <c r="AD159" s="5" t="s">
        <v>1394</v>
      </c>
      <c r="AE159" s="5" t="s">
        <v>2547</v>
      </c>
      <c r="AF159" s="5" t="s">
        <v>1394</v>
      </c>
      <c r="AG159" s="5" t="s">
        <v>2547</v>
      </c>
      <c r="AH159" s="196" t="s">
        <v>1394</v>
      </c>
      <c r="AI159" s="211" t="s">
        <v>1394</v>
      </c>
      <c r="AJ159" s="211" t="s">
        <v>1394</v>
      </c>
      <c r="AK159" s="211" t="s">
        <v>4148</v>
      </c>
      <c r="AL159" s="211" t="s">
        <v>1394</v>
      </c>
      <c r="AM159" s="211" t="s">
        <v>4148</v>
      </c>
      <c r="AN159" s="211" t="s">
        <v>1394</v>
      </c>
      <c r="AO159" s="187" t="s">
        <v>918</v>
      </c>
      <c r="AP159" s="192">
        <v>43122</v>
      </c>
      <c r="AQ159" s="491" t="s">
        <v>1068</v>
      </c>
      <c r="AR159" s="473"/>
      <c r="AS159" s="30"/>
      <c r="AT159" s="30"/>
      <c r="AU159" s="30"/>
      <c r="AV159" s="30"/>
      <c r="AW159" s="30" t="s">
        <v>1369</v>
      </c>
      <c r="AX159" s="30"/>
      <c r="AY159" s="30"/>
      <c r="BH159" s="2"/>
      <c r="BI159" s="2"/>
      <c r="BJ159" s="2"/>
      <c r="BK159" s="2"/>
      <c r="BL159" s="2"/>
      <c r="BM159" s="2"/>
      <c r="BN159" s="2"/>
    </row>
    <row r="160" spans="1:66" s="14" customFormat="1" ht="115.5" hidden="1" customHeight="1" x14ac:dyDescent="0.25">
      <c r="A160" s="29" t="s">
        <v>2131</v>
      </c>
      <c r="B160" s="5" t="s">
        <v>15</v>
      </c>
      <c r="C160" s="57">
        <v>42661</v>
      </c>
      <c r="D160" s="29" t="s">
        <v>1524</v>
      </c>
      <c r="E160" s="2" t="s">
        <v>1304</v>
      </c>
      <c r="F160" s="3" t="s">
        <v>137</v>
      </c>
      <c r="G160" s="18" t="s">
        <v>180</v>
      </c>
      <c r="H160" s="17" t="s">
        <v>181</v>
      </c>
      <c r="I160" s="5" t="s">
        <v>182</v>
      </c>
      <c r="J160" s="1">
        <v>7</v>
      </c>
      <c r="K160" s="194">
        <v>42979</v>
      </c>
      <c r="L160" s="194">
        <v>43190</v>
      </c>
      <c r="M160" s="79">
        <f t="shared" si="4"/>
        <v>31</v>
      </c>
      <c r="N160" s="105">
        <v>7</v>
      </c>
      <c r="O160" s="2" t="s">
        <v>56</v>
      </c>
      <c r="P160" s="2" t="s">
        <v>462</v>
      </c>
      <c r="Q160" s="2" t="s">
        <v>1317</v>
      </c>
      <c r="R160" s="163">
        <f t="shared" si="5"/>
        <v>258</v>
      </c>
      <c r="S160" s="2"/>
      <c r="T160" s="2"/>
      <c r="U160" s="2" t="s">
        <v>1383</v>
      </c>
      <c r="V160" s="2" t="s">
        <v>1431</v>
      </c>
      <c r="W160" s="3" t="s">
        <v>183</v>
      </c>
      <c r="X160" s="5" t="s">
        <v>1397</v>
      </c>
      <c r="Y160" s="5" t="s">
        <v>1397</v>
      </c>
      <c r="Z160" s="5" t="s">
        <v>1397</v>
      </c>
      <c r="AA160" s="5" t="s">
        <v>1397</v>
      </c>
      <c r="AB160" s="5" t="s">
        <v>1397</v>
      </c>
      <c r="AC160" s="5" t="s">
        <v>1397</v>
      </c>
      <c r="AD160" s="5" t="s">
        <v>1397</v>
      </c>
      <c r="AE160" s="5" t="s">
        <v>2543</v>
      </c>
      <c r="AF160" s="5" t="s">
        <v>1397</v>
      </c>
      <c r="AG160" s="5" t="s">
        <v>2543</v>
      </c>
      <c r="AH160" s="196" t="s">
        <v>1397</v>
      </c>
      <c r="AI160" s="196" t="s">
        <v>1397</v>
      </c>
      <c r="AJ160" s="196" t="s">
        <v>1397</v>
      </c>
      <c r="AK160" s="196" t="s">
        <v>4148</v>
      </c>
      <c r="AL160" s="196" t="s">
        <v>1397</v>
      </c>
      <c r="AM160" s="196" t="s">
        <v>4148</v>
      </c>
      <c r="AN160" s="196" t="s">
        <v>1397</v>
      </c>
      <c r="AO160" s="187" t="s">
        <v>918</v>
      </c>
      <c r="AP160" s="192">
        <v>43307</v>
      </c>
      <c r="AQ160" s="491" t="s">
        <v>1068</v>
      </c>
      <c r="AR160" s="473"/>
      <c r="AS160" s="30"/>
      <c r="AT160" s="30"/>
      <c r="AU160" s="30"/>
      <c r="AV160" s="30"/>
      <c r="AW160" s="30" t="s">
        <v>1369</v>
      </c>
      <c r="AX160" s="30"/>
      <c r="AY160" s="30"/>
      <c r="BH160" s="2"/>
      <c r="BI160" s="2"/>
      <c r="BJ160" s="2"/>
      <c r="BK160" s="2"/>
      <c r="BL160" s="2"/>
      <c r="BM160" s="2"/>
      <c r="BN160" s="2"/>
    </row>
    <row r="161" spans="1:66" s="14" customFormat="1" ht="115.5" hidden="1" customHeight="1" x14ac:dyDescent="0.25">
      <c r="A161" s="29" t="s">
        <v>2132</v>
      </c>
      <c r="B161" s="5" t="s">
        <v>15</v>
      </c>
      <c r="C161" s="57">
        <v>42661</v>
      </c>
      <c r="D161" s="29" t="s">
        <v>1525</v>
      </c>
      <c r="E161" s="2" t="s">
        <v>1300</v>
      </c>
      <c r="F161" s="3" t="s">
        <v>19</v>
      </c>
      <c r="G161" s="3" t="s">
        <v>20</v>
      </c>
      <c r="H161" s="17" t="s">
        <v>21</v>
      </c>
      <c r="I161" s="5" t="s">
        <v>22</v>
      </c>
      <c r="J161" s="1">
        <v>3</v>
      </c>
      <c r="K161" s="194">
        <v>42795</v>
      </c>
      <c r="L161" s="194">
        <v>43100</v>
      </c>
      <c r="M161" s="79">
        <f t="shared" si="4"/>
        <v>44</v>
      </c>
      <c r="N161" s="105">
        <v>3</v>
      </c>
      <c r="O161" s="2" t="s">
        <v>16</v>
      </c>
      <c r="P161" s="2"/>
      <c r="Q161" s="2" t="s">
        <v>1407</v>
      </c>
      <c r="R161" s="163">
        <f t="shared" si="5"/>
        <v>229</v>
      </c>
      <c r="S161" s="2"/>
      <c r="T161" s="2"/>
      <c r="U161" s="2" t="s">
        <v>1383</v>
      </c>
      <c r="V161" s="3" t="s">
        <v>197</v>
      </c>
      <c r="W161" s="5" t="s">
        <v>1394</v>
      </c>
      <c r="X161" s="5" t="s">
        <v>1394</v>
      </c>
      <c r="Y161" s="5" t="s">
        <v>1394</v>
      </c>
      <c r="Z161" s="5" t="s">
        <v>1394</v>
      </c>
      <c r="AA161" s="5" t="s">
        <v>1394</v>
      </c>
      <c r="AB161" s="5" t="s">
        <v>1394</v>
      </c>
      <c r="AC161" s="5" t="s">
        <v>1394</v>
      </c>
      <c r="AD161" s="5" t="s">
        <v>1394</v>
      </c>
      <c r="AE161" s="5" t="s">
        <v>2547</v>
      </c>
      <c r="AF161" s="5" t="s">
        <v>1394</v>
      </c>
      <c r="AG161" s="5" t="s">
        <v>2547</v>
      </c>
      <c r="AH161" s="196" t="s">
        <v>1394</v>
      </c>
      <c r="AI161" s="211" t="s">
        <v>1394</v>
      </c>
      <c r="AJ161" s="211" t="s">
        <v>1394</v>
      </c>
      <c r="AK161" s="211" t="s">
        <v>4148</v>
      </c>
      <c r="AL161" s="211" t="s">
        <v>1394</v>
      </c>
      <c r="AM161" s="211" t="s">
        <v>4148</v>
      </c>
      <c r="AN161" s="211" t="s">
        <v>1394</v>
      </c>
      <c r="AO161" s="187" t="s">
        <v>918</v>
      </c>
      <c r="AP161" s="192">
        <v>43122</v>
      </c>
      <c r="AQ161" s="491" t="s">
        <v>1068</v>
      </c>
      <c r="AR161" s="473"/>
      <c r="AS161" s="30"/>
      <c r="AT161" s="30"/>
      <c r="AU161" s="30"/>
      <c r="AV161" s="30"/>
      <c r="AW161" s="30" t="s">
        <v>1369</v>
      </c>
      <c r="AX161" s="30"/>
      <c r="AY161" s="30"/>
      <c r="BH161" s="2"/>
      <c r="BI161" s="2"/>
      <c r="BJ161" s="2"/>
      <c r="BK161" s="2"/>
      <c r="BL161" s="2"/>
      <c r="BM161" s="2"/>
      <c r="BN161" s="2"/>
    </row>
    <row r="162" spans="1:66" s="14" customFormat="1" ht="115.5" hidden="1" customHeight="1" x14ac:dyDescent="0.25">
      <c r="A162" s="29" t="s">
        <v>2133</v>
      </c>
      <c r="B162" s="5" t="s">
        <v>15</v>
      </c>
      <c r="C162" s="57">
        <v>42661</v>
      </c>
      <c r="D162" s="29" t="s">
        <v>1526</v>
      </c>
      <c r="E162" s="2" t="s">
        <v>1301</v>
      </c>
      <c r="F162" s="3" t="s">
        <v>198</v>
      </c>
      <c r="G162" s="3" t="s">
        <v>199</v>
      </c>
      <c r="H162" s="17" t="s">
        <v>200</v>
      </c>
      <c r="I162" s="5" t="s">
        <v>201</v>
      </c>
      <c r="J162" s="1">
        <v>1</v>
      </c>
      <c r="K162" s="194">
        <v>42583</v>
      </c>
      <c r="L162" s="194">
        <v>42948</v>
      </c>
      <c r="M162" s="79">
        <f t="shared" si="4"/>
        <v>53</v>
      </c>
      <c r="N162" s="105">
        <v>1</v>
      </c>
      <c r="O162" s="2" t="s">
        <v>202</v>
      </c>
      <c r="P162" s="2" t="s">
        <v>78</v>
      </c>
      <c r="Q162" s="2" t="s">
        <v>1472</v>
      </c>
      <c r="R162" s="163">
        <f t="shared" si="5"/>
        <v>149</v>
      </c>
      <c r="S162" s="2"/>
      <c r="T162" s="2"/>
      <c r="U162" s="2" t="s">
        <v>1383</v>
      </c>
      <c r="V162" s="2" t="s">
        <v>1472</v>
      </c>
      <c r="W162" s="5" t="s">
        <v>1394</v>
      </c>
      <c r="X162" s="5" t="s">
        <v>1394</v>
      </c>
      <c r="Y162" s="5" t="s">
        <v>1394</v>
      </c>
      <c r="Z162" s="5" t="s">
        <v>1394</v>
      </c>
      <c r="AA162" s="5" t="s">
        <v>1394</v>
      </c>
      <c r="AB162" s="5" t="s">
        <v>1394</v>
      </c>
      <c r="AC162" s="5" t="s">
        <v>1394</v>
      </c>
      <c r="AD162" s="5" t="s">
        <v>1394</v>
      </c>
      <c r="AE162" s="5" t="s">
        <v>2547</v>
      </c>
      <c r="AF162" s="5" t="s">
        <v>1394</v>
      </c>
      <c r="AG162" s="5" t="s">
        <v>2547</v>
      </c>
      <c r="AH162" s="196" t="s">
        <v>1394</v>
      </c>
      <c r="AI162" s="211" t="s">
        <v>1394</v>
      </c>
      <c r="AJ162" s="211" t="s">
        <v>1394</v>
      </c>
      <c r="AK162" s="211" t="s">
        <v>4148</v>
      </c>
      <c r="AL162" s="211" t="s">
        <v>1394</v>
      </c>
      <c r="AM162" s="211" t="s">
        <v>4148</v>
      </c>
      <c r="AN162" s="211" t="s">
        <v>1394</v>
      </c>
      <c r="AO162" s="187" t="s">
        <v>918</v>
      </c>
      <c r="AP162" s="192">
        <v>43122</v>
      </c>
      <c r="AQ162" s="491" t="s">
        <v>1068</v>
      </c>
      <c r="AR162" s="473"/>
      <c r="AS162" s="30"/>
      <c r="AT162" s="30"/>
      <c r="AU162" s="30"/>
      <c r="AV162" s="30"/>
      <c r="AW162" s="30" t="s">
        <v>1369</v>
      </c>
      <c r="AX162" s="30"/>
      <c r="AY162" s="30"/>
      <c r="BH162" s="2"/>
      <c r="BI162" s="2"/>
      <c r="BJ162" s="2"/>
      <c r="BK162" s="2"/>
      <c r="BL162" s="2"/>
      <c r="BM162" s="2"/>
      <c r="BN162" s="2"/>
    </row>
    <row r="163" spans="1:66" s="14" customFormat="1" ht="115.5" hidden="1" customHeight="1" x14ac:dyDescent="0.25">
      <c r="A163" s="29" t="s">
        <v>2134</v>
      </c>
      <c r="B163" s="5" t="s">
        <v>273</v>
      </c>
      <c r="C163" s="57">
        <v>42661</v>
      </c>
      <c r="D163" s="29" t="s">
        <v>1542</v>
      </c>
      <c r="E163" s="2" t="s">
        <v>1302</v>
      </c>
      <c r="F163" s="3" t="s">
        <v>347</v>
      </c>
      <c r="G163" s="3" t="s">
        <v>348</v>
      </c>
      <c r="H163" s="17" t="s">
        <v>349</v>
      </c>
      <c r="I163" s="413" t="s">
        <v>350</v>
      </c>
      <c r="J163" s="1">
        <v>1</v>
      </c>
      <c r="K163" s="194" t="s">
        <v>351</v>
      </c>
      <c r="L163" s="194">
        <v>43008</v>
      </c>
      <c r="M163" s="79">
        <f t="shared" si="4"/>
        <v>44</v>
      </c>
      <c r="N163" s="109">
        <v>1</v>
      </c>
      <c r="O163" s="2" t="s">
        <v>56</v>
      </c>
      <c r="P163" s="2" t="s">
        <v>352</v>
      </c>
      <c r="Q163" s="320" t="s">
        <v>3702</v>
      </c>
      <c r="R163" s="163">
        <f t="shared" si="5"/>
        <v>313</v>
      </c>
      <c r="S163" s="323" t="s">
        <v>3726</v>
      </c>
      <c r="T163" s="324" t="s">
        <v>3702</v>
      </c>
      <c r="U163" s="2"/>
      <c r="V163" s="7"/>
      <c r="W163" s="7"/>
      <c r="X163" s="7"/>
      <c r="Y163" s="7"/>
      <c r="Z163" s="3"/>
      <c r="AA163" s="3"/>
      <c r="AB163" s="3"/>
      <c r="AC163" s="17" t="s">
        <v>934</v>
      </c>
      <c r="AD163" s="17" t="s">
        <v>934</v>
      </c>
      <c r="AE163" s="17" t="s">
        <v>934</v>
      </c>
      <c r="AF163" s="17" t="s">
        <v>934</v>
      </c>
      <c r="AG163" s="17" t="s">
        <v>934</v>
      </c>
      <c r="AH163" s="6" t="s">
        <v>934</v>
      </c>
      <c r="AI163" s="6" t="s">
        <v>934</v>
      </c>
      <c r="AJ163" s="6" t="s">
        <v>934</v>
      </c>
      <c r="AK163" s="6" t="s">
        <v>4148</v>
      </c>
      <c r="AL163" s="6" t="s">
        <v>934</v>
      </c>
      <c r="AM163" s="6" t="s">
        <v>4148</v>
      </c>
      <c r="AN163" s="6" t="s">
        <v>934</v>
      </c>
      <c r="AO163" s="187" t="s">
        <v>918</v>
      </c>
      <c r="AP163" s="187"/>
      <c r="AQ163" s="491" t="s">
        <v>1068</v>
      </c>
      <c r="AR163" s="473"/>
      <c r="AS163" s="30"/>
      <c r="AT163" s="30"/>
      <c r="AU163" s="30"/>
      <c r="AV163" s="30"/>
      <c r="AW163" s="30" t="s">
        <v>1369</v>
      </c>
      <c r="AX163" s="30"/>
      <c r="AY163" s="30"/>
      <c r="BH163" s="2"/>
      <c r="BI163" s="2"/>
      <c r="BJ163" s="2"/>
      <c r="BK163" s="2"/>
      <c r="BL163" s="2"/>
      <c r="BM163" s="2"/>
      <c r="BN163" s="2"/>
    </row>
    <row r="164" spans="1:66" s="14" customFormat="1" ht="115.5" hidden="1" customHeight="1" x14ac:dyDescent="0.25">
      <c r="A164" s="29" t="s">
        <v>2135</v>
      </c>
      <c r="B164" s="5" t="s">
        <v>273</v>
      </c>
      <c r="C164" s="57">
        <v>42661</v>
      </c>
      <c r="D164" s="29" t="s">
        <v>1542</v>
      </c>
      <c r="E164" s="2" t="s">
        <v>1302</v>
      </c>
      <c r="F164" s="3" t="s">
        <v>347</v>
      </c>
      <c r="G164" s="3" t="s">
        <v>348</v>
      </c>
      <c r="H164" s="17" t="s">
        <v>353</v>
      </c>
      <c r="I164" s="413" t="s">
        <v>354</v>
      </c>
      <c r="J164" s="1">
        <v>1</v>
      </c>
      <c r="K164" s="194" t="s">
        <v>351</v>
      </c>
      <c r="L164" s="194">
        <v>43008</v>
      </c>
      <c r="M164" s="79">
        <f t="shared" si="4"/>
        <v>44</v>
      </c>
      <c r="N164" s="109">
        <v>1</v>
      </c>
      <c r="O164" s="2" t="s">
        <v>56</v>
      </c>
      <c r="P164" s="2" t="s">
        <v>274</v>
      </c>
      <c r="Q164" s="320" t="s">
        <v>3702</v>
      </c>
      <c r="R164" s="163">
        <f t="shared" si="5"/>
        <v>313</v>
      </c>
      <c r="S164" s="323" t="s">
        <v>3726</v>
      </c>
      <c r="T164" s="324" t="s">
        <v>3702</v>
      </c>
      <c r="U164" s="2"/>
      <c r="V164" s="5"/>
      <c r="W164" s="5"/>
      <c r="X164" s="5"/>
      <c r="Y164" s="5"/>
      <c r="Z164" s="3"/>
      <c r="AA164" s="3"/>
      <c r="AB164" s="3"/>
      <c r="AC164" s="17" t="s">
        <v>934</v>
      </c>
      <c r="AD164" s="17" t="s">
        <v>934</v>
      </c>
      <c r="AE164" s="17" t="s">
        <v>934</v>
      </c>
      <c r="AF164" s="17" t="s">
        <v>934</v>
      </c>
      <c r="AG164" s="17" t="s">
        <v>934</v>
      </c>
      <c r="AH164" s="6" t="s">
        <v>934</v>
      </c>
      <c r="AI164" s="6" t="s">
        <v>934</v>
      </c>
      <c r="AJ164" s="6" t="s">
        <v>934</v>
      </c>
      <c r="AK164" s="6" t="s">
        <v>4148</v>
      </c>
      <c r="AL164" s="6" t="s">
        <v>934</v>
      </c>
      <c r="AM164" s="6" t="s">
        <v>4148</v>
      </c>
      <c r="AN164" s="6" t="s">
        <v>934</v>
      </c>
      <c r="AO164" s="187" t="s">
        <v>918</v>
      </c>
      <c r="AP164" s="187"/>
      <c r="AQ164" s="491" t="s">
        <v>1068</v>
      </c>
      <c r="AR164" s="473"/>
      <c r="AS164" s="30"/>
      <c r="AT164" s="30"/>
      <c r="AU164" s="30"/>
      <c r="AV164" s="30"/>
      <c r="AW164" s="30" t="s">
        <v>1369</v>
      </c>
      <c r="AX164" s="30"/>
      <c r="AY164" s="30"/>
      <c r="BH164" s="2"/>
      <c r="BI164" s="2"/>
      <c r="BJ164" s="2"/>
      <c r="BK164" s="2"/>
      <c r="BL164" s="2"/>
      <c r="BM164" s="2"/>
      <c r="BN164" s="2"/>
    </row>
    <row r="165" spans="1:66" s="14" customFormat="1" ht="115.5" hidden="1" customHeight="1" x14ac:dyDescent="0.25">
      <c r="A165" s="29" t="s">
        <v>2136</v>
      </c>
      <c r="B165" s="5" t="s">
        <v>273</v>
      </c>
      <c r="C165" s="57">
        <v>42661</v>
      </c>
      <c r="D165" s="29" t="s">
        <v>1544</v>
      </c>
      <c r="E165" s="2" t="s">
        <v>1140</v>
      </c>
      <c r="F165" s="3" t="s">
        <v>395</v>
      </c>
      <c r="G165" s="3" t="s">
        <v>396</v>
      </c>
      <c r="H165" s="17" t="s">
        <v>397</v>
      </c>
      <c r="I165" s="413" t="s">
        <v>182</v>
      </c>
      <c r="J165" s="1">
        <v>4</v>
      </c>
      <c r="K165" s="194" t="s">
        <v>351</v>
      </c>
      <c r="L165" s="194">
        <v>43008</v>
      </c>
      <c r="M165" s="79">
        <f t="shared" si="4"/>
        <v>44</v>
      </c>
      <c r="N165" s="109">
        <v>4</v>
      </c>
      <c r="O165" s="2" t="s">
        <v>34</v>
      </c>
      <c r="P165" s="2" t="s">
        <v>398</v>
      </c>
      <c r="Q165" s="320" t="s">
        <v>3703</v>
      </c>
      <c r="R165" s="163">
        <f t="shared" si="5"/>
        <v>332</v>
      </c>
      <c r="S165" s="323" t="s">
        <v>3726</v>
      </c>
      <c r="T165" s="324" t="s">
        <v>3703</v>
      </c>
      <c r="U165" s="2"/>
      <c r="V165" s="5"/>
      <c r="W165" s="5"/>
      <c r="X165" s="5"/>
      <c r="Y165" s="5"/>
      <c r="Z165" s="3" t="s">
        <v>399</v>
      </c>
      <c r="AA165" s="3" t="s">
        <v>18</v>
      </c>
      <c r="AB165" s="3" t="s">
        <v>18</v>
      </c>
      <c r="AC165" s="17" t="s">
        <v>18</v>
      </c>
      <c r="AD165" s="17" t="s">
        <v>18</v>
      </c>
      <c r="AE165" s="17" t="s">
        <v>2549</v>
      </c>
      <c r="AF165" s="17" t="s">
        <v>2552</v>
      </c>
      <c r="AG165" s="17" t="s">
        <v>2549</v>
      </c>
      <c r="AH165" s="6" t="s">
        <v>2552</v>
      </c>
      <c r="AI165" s="6" t="s">
        <v>2552</v>
      </c>
      <c r="AJ165" s="6" t="s">
        <v>2552</v>
      </c>
      <c r="AK165" s="6" t="s">
        <v>4148</v>
      </c>
      <c r="AL165" s="6" t="s">
        <v>2552</v>
      </c>
      <c r="AM165" s="6" t="s">
        <v>4148</v>
      </c>
      <c r="AN165" s="6" t="s">
        <v>2552</v>
      </c>
      <c r="AO165" s="187" t="s">
        <v>918</v>
      </c>
      <c r="AP165" s="192">
        <v>43577</v>
      </c>
      <c r="AQ165" s="491" t="s">
        <v>1068</v>
      </c>
      <c r="AR165" s="473"/>
      <c r="AS165" s="30"/>
      <c r="AT165" s="30"/>
      <c r="AU165" s="30"/>
      <c r="AV165" s="30"/>
      <c r="AW165" s="30" t="s">
        <v>1369</v>
      </c>
      <c r="AX165" s="30"/>
      <c r="AY165" s="30"/>
      <c r="BH165" s="2"/>
      <c r="BI165" s="2"/>
      <c r="BJ165" s="2"/>
      <c r="BK165" s="2"/>
      <c r="BL165" s="2"/>
      <c r="BM165" s="2"/>
      <c r="BN165" s="2"/>
    </row>
    <row r="166" spans="1:66" s="14" customFormat="1" ht="115.5" hidden="1" customHeight="1" x14ac:dyDescent="0.25">
      <c r="A166" s="29" t="s">
        <v>2137</v>
      </c>
      <c r="B166" s="5" t="s">
        <v>273</v>
      </c>
      <c r="C166" s="57">
        <v>42661</v>
      </c>
      <c r="D166" s="29" t="s">
        <v>1545</v>
      </c>
      <c r="E166" s="2" t="s">
        <v>1141</v>
      </c>
      <c r="F166" s="3" t="s">
        <v>280</v>
      </c>
      <c r="G166" s="3" t="s">
        <v>281</v>
      </c>
      <c r="H166" s="17" t="s">
        <v>282</v>
      </c>
      <c r="I166" s="413" t="s">
        <v>267</v>
      </c>
      <c r="J166" s="1">
        <v>1</v>
      </c>
      <c r="K166" s="194">
        <v>42750</v>
      </c>
      <c r="L166" s="194">
        <v>42993</v>
      </c>
      <c r="M166" s="79">
        <f t="shared" si="4"/>
        <v>35</v>
      </c>
      <c r="N166" s="109">
        <v>1</v>
      </c>
      <c r="O166" s="2" t="s">
        <v>34</v>
      </c>
      <c r="P166" s="2" t="s">
        <v>35</v>
      </c>
      <c r="Q166" s="320" t="s">
        <v>3704</v>
      </c>
      <c r="R166" s="163">
        <f t="shared" si="5"/>
        <v>193</v>
      </c>
      <c r="S166" s="323" t="s">
        <v>3726</v>
      </c>
      <c r="T166" s="324" t="s">
        <v>3704</v>
      </c>
      <c r="U166" s="2"/>
      <c r="V166" s="7"/>
      <c r="W166" s="7"/>
      <c r="X166" s="7"/>
      <c r="Y166" s="7"/>
      <c r="Z166" s="2"/>
      <c r="AA166" s="3"/>
      <c r="AB166" s="3"/>
      <c r="AC166" s="17" t="s">
        <v>934</v>
      </c>
      <c r="AD166" s="17" t="s">
        <v>934</v>
      </c>
      <c r="AE166" s="17" t="s">
        <v>934</v>
      </c>
      <c r="AF166" s="17" t="s">
        <v>934</v>
      </c>
      <c r="AG166" s="17" t="s">
        <v>934</v>
      </c>
      <c r="AH166" s="6" t="s">
        <v>934</v>
      </c>
      <c r="AI166" s="6" t="s">
        <v>934</v>
      </c>
      <c r="AJ166" s="6" t="s">
        <v>934</v>
      </c>
      <c r="AK166" s="6" t="s">
        <v>4148</v>
      </c>
      <c r="AL166" s="6" t="s">
        <v>934</v>
      </c>
      <c r="AM166" s="6" t="s">
        <v>4148</v>
      </c>
      <c r="AN166" s="6" t="s">
        <v>934</v>
      </c>
      <c r="AO166" s="187" t="s">
        <v>918</v>
      </c>
      <c r="AP166" s="187"/>
      <c r="AQ166" s="491" t="s">
        <v>1068</v>
      </c>
      <c r="AR166" s="473"/>
      <c r="AS166" s="30"/>
      <c r="AT166" s="30"/>
      <c r="AU166" s="30"/>
      <c r="AV166" s="30"/>
      <c r="AW166" s="30" t="s">
        <v>1369</v>
      </c>
      <c r="AX166" s="30"/>
      <c r="AY166" s="30"/>
      <c r="BH166" s="2"/>
      <c r="BI166" s="2"/>
      <c r="BJ166" s="2"/>
      <c r="BK166" s="2"/>
      <c r="BL166" s="2"/>
      <c r="BM166" s="2"/>
      <c r="BN166" s="2"/>
    </row>
    <row r="167" spans="1:66" s="14" customFormat="1" ht="115.5" hidden="1" customHeight="1" x14ac:dyDescent="0.25">
      <c r="A167" s="29" t="s">
        <v>2138</v>
      </c>
      <c r="B167" s="5" t="s">
        <v>273</v>
      </c>
      <c r="C167" s="57">
        <v>42661</v>
      </c>
      <c r="D167" s="29" t="s">
        <v>1546</v>
      </c>
      <c r="E167" s="2" t="s">
        <v>1142</v>
      </c>
      <c r="F167" s="3" t="s">
        <v>412</v>
      </c>
      <c r="G167" s="3" t="s">
        <v>413</v>
      </c>
      <c r="H167" s="17" t="s">
        <v>414</v>
      </c>
      <c r="I167" s="413" t="s">
        <v>389</v>
      </c>
      <c r="J167" s="1">
        <v>1</v>
      </c>
      <c r="K167" s="194" t="s">
        <v>311</v>
      </c>
      <c r="L167" s="194">
        <v>42993</v>
      </c>
      <c r="M167" s="79">
        <f t="shared" si="4"/>
        <v>35</v>
      </c>
      <c r="N167" s="109">
        <v>1</v>
      </c>
      <c r="O167" s="2" t="s">
        <v>34</v>
      </c>
      <c r="P167" s="2" t="s">
        <v>35</v>
      </c>
      <c r="Q167" s="320" t="s">
        <v>3705</v>
      </c>
      <c r="R167" s="163">
        <f t="shared" si="5"/>
        <v>369</v>
      </c>
      <c r="S167" s="323" t="s">
        <v>3726</v>
      </c>
      <c r="T167" s="324" t="s">
        <v>3705</v>
      </c>
      <c r="U167" s="3" t="s">
        <v>3727</v>
      </c>
      <c r="V167" s="3" t="s">
        <v>3727</v>
      </c>
      <c r="W167" s="3" t="s">
        <v>3727</v>
      </c>
      <c r="X167" s="3" t="s">
        <v>3727</v>
      </c>
      <c r="Y167" s="3" t="s">
        <v>3727</v>
      </c>
      <c r="Z167" s="3" t="s">
        <v>3727</v>
      </c>
      <c r="AA167" s="3" t="s">
        <v>3727</v>
      </c>
      <c r="AB167" s="3" t="s">
        <v>3727</v>
      </c>
      <c r="AC167" s="3" t="s">
        <v>3727</v>
      </c>
      <c r="AD167" s="3" t="s">
        <v>3727</v>
      </c>
      <c r="AE167" s="3" t="s">
        <v>3727</v>
      </c>
      <c r="AF167" s="3" t="s">
        <v>3727</v>
      </c>
      <c r="AG167" s="3" t="s">
        <v>3727</v>
      </c>
      <c r="AH167" s="3" t="s">
        <v>3727</v>
      </c>
      <c r="AI167" s="3" t="s">
        <v>3727</v>
      </c>
      <c r="AJ167" s="3" t="s">
        <v>3727</v>
      </c>
      <c r="AK167" s="3" t="s">
        <v>4148</v>
      </c>
      <c r="AL167" s="3" t="s">
        <v>3727</v>
      </c>
      <c r="AM167" s="3" t="s">
        <v>4148</v>
      </c>
      <c r="AN167" s="3" t="s">
        <v>3727</v>
      </c>
      <c r="AO167" s="187" t="s">
        <v>918</v>
      </c>
      <c r="AP167" s="192">
        <v>42916</v>
      </c>
      <c r="AQ167" s="491" t="s">
        <v>1068</v>
      </c>
      <c r="AR167" s="473"/>
      <c r="AS167" s="30"/>
      <c r="AT167" s="30"/>
      <c r="AU167" s="30"/>
      <c r="AV167" s="30"/>
      <c r="AW167" s="30" t="s">
        <v>1369</v>
      </c>
      <c r="AX167" s="30"/>
      <c r="AY167" s="30"/>
      <c r="BH167" s="2"/>
      <c r="BI167" s="2"/>
      <c r="BJ167" s="2"/>
      <c r="BK167" s="2"/>
      <c r="BL167" s="2"/>
      <c r="BM167" s="2"/>
      <c r="BN167" s="2"/>
    </row>
    <row r="168" spans="1:66" s="14" customFormat="1" ht="115.5" hidden="1" customHeight="1" x14ac:dyDescent="0.25">
      <c r="A168" s="29" t="s">
        <v>2139</v>
      </c>
      <c r="B168" s="5" t="s">
        <v>273</v>
      </c>
      <c r="C168" s="57">
        <v>42661</v>
      </c>
      <c r="D168" s="29" t="s">
        <v>1547</v>
      </c>
      <c r="E168" s="2" t="s">
        <v>1143</v>
      </c>
      <c r="F168" s="3" t="s">
        <v>422</v>
      </c>
      <c r="G168" s="3" t="s">
        <v>423</v>
      </c>
      <c r="H168" s="17" t="s">
        <v>424</v>
      </c>
      <c r="I168" s="413" t="s">
        <v>389</v>
      </c>
      <c r="J168" s="1">
        <v>1</v>
      </c>
      <c r="K168" s="194" t="s">
        <v>311</v>
      </c>
      <c r="L168" s="194">
        <v>42993</v>
      </c>
      <c r="M168" s="79">
        <f t="shared" si="4"/>
        <v>35</v>
      </c>
      <c r="N168" s="109">
        <v>1</v>
      </c>
      <c r="O168" s="2" t="s">
        <v>34</v>
      </c>
      <c r="P168" s="2" t="s">
        <v>35</v>
      </c>
      <c r="Q168" s="320" t="s">
        <v>3705</v>
      </c>
      <c r="R168" s="163">
        <f t="shared" si="5"/>
        <v>369</v>
      </c>
      <c r="S168" s="323" t="s">
        <v>3726</v>
      </c>
      <c r="T168" s="324" t="s">
        <v>3705</v>
      </c>
      <c r="U168" s="3" t="s">
        <v>3727</v>
      </c>
      <c r="V168" s="3" t="s">
        <v>3727</v>
      </c>
      <c r="W168" s="3" t="s">
        <v>3727</v>
      </c>
      <c r="X168" s="3" t="s">
        <v>3727</v>
      </c>
      <c r="Y168" s="3" t="s">
        <v>3727</v>
      </c>
      <c r="Z168" s="3" t="s">
        <v>3727</v>
      </c>
      <c r="AA168" s="3" t="s">
        <v>3727</v>
      </c>
      <c r="AB168" s="3" t="s">
        <v>3727</v>
      </c>
      <c r="AC168" s="3" t="s">
        <v>3727</v>
      </c>
      <c r="AD168" s="3" t="s">
        <v>3727</v>
      </c>
      <c r="AE168" s="3" t="s">
        <v>3727</v>
      </c>
      <c r="AF168" s="3" t="s">
        <v>3727</v>
      </c>
      <c r="AG168" s="3" t="s">
        <v>3727</v>
      </c>
      <c r="AH168" s="3" t="s">
        <v>3727</v>
      </c>
      <c r="AI168" s="3" t="s">
        <v>3727</v>
      </c>
      <c r="AJ168" s="3" t="s">
        <v>3727</v>
      </c>
      <c r="AK168" s="3" t="s">
        <v>4148</v>
      </c>
      <c r="AL168" s="3" t="s">
        <v>3727</v>
      </c>
      <c r="AM168" s="3" t="s">
        <v>4148</v>
      </c>
      <c r="AN168" s="3" t="s">
        <v>3727</v>
      </c>
      <c r="AO168" s="187" t="s">
        <v>918</v>
      </c>
      <c r="AP168" s="192">
        <v>42916</v>
      </c>
      <c r="AQ168" s="491" t="s">
        <v>1068</v>
      </c>
      <c r="AR168" s="473"/>
      <c r="AS168" s="30"/>
      <c r="AT168" s="30"/>
      <c r="AU168" s="30"/>
      <c r="AV168" s="30"/>
      <c r="AW168" s="30" t="s">
        <v>1369</v>
      </c>
      <c r="AX168" s="30"/>
      <c r="AY168" s="30"/>
      <c r="BH168" s="2"/>
      <c r="BI168" s="2"/>
      <c r="BJ168" s="2"/>
      <c r="BK168" s="2"/>
      <c r="BL168" s="2"/>
      <c r="BM168" s="2"/>
      <c r="BN168" s="2"/>
    </row>
    <row r="169" spans="1:66" s="14" customFormat="1" ht="115.5" hidden="1" customHeight="1" x14ac:dyDescent="0.25">
      <c r="A169" s="29" t="s">
        <v>2140</v>
      </c>
      <c r="B169" s="5" t="s">
        <v>273</v>
      </c>
      <c r="C169" s="57">
        <v>42661</v>
      </c>
      <c r="D169" s="29" t="s">
        <v>1548</v>
      </c>
      <c r="E169" s="2" t="s">
        <v>1168</v>
      </c>
      <c r="F169" s="3" t="s">
        <v>425</v>
      </c>
      <c r="G169" s="3" t="s">
        <v>426</v>
      </c>
      <c r="H169" s="17" t="s">
        <v>427</v>
      </c>
      <c r="I169" s="413" t="s">
        <v>389</v>
      </c>
      <c r="J169" s="1">
        <v>1</v>
      </c>
      <c r="K169" s="194" t="s">
        <v>311</v>
      </c>
      <c r="L169" s="194">
        <v>42993</v>
      </c>
      <c r="M169" s="79">
        <f t="shared" si="4"/>
        <v>35</v>
      </c>
      <c r="N169" s="109">
        <v>1</v>
      </c>
      <c r="O169" s="2" t="s">
        <v>34</v>
      </c>
      <c r="P169" s="2" t="s">
        <v>35</v>
      </c>
      <c r="Q169" s="320" t="s">
        <v>3705</v>
      </c>
      <c r="R169" s="163">
        <f t="shared" si="5"/>
        <v>369</v>
      </c>
      <c r="S169" s="323" t="s">
        <v>3726</v>
      </c>
      <c r="T169" s="324" t="s">
        <v>3705</v>
      </c>
      <c r="U169" s="3" t="s">
        <v>3727</v>
      </c>
      <c r="V169" s="3" t="s">
        <v>3727</v>
      </c>
      <c r="W169" s="3" t="s">
        <v>3727</v>
      </c>
      <c r="X169" s="3" t="s">
        <v>3727</v>
      </c>
      <c r="Y169" s="3" t="s">
        <v>3727</v>
      </c>
      <c r="Z169" s="3" t="s">
        <v>3727</v>
      </c>
      <c r="AA169" s="3" t="s">
        <v>3727</v>
      </c>
      <c r="AB169" s="3" t="s">
        <v>3727</v>
      </c>
      <c r="AC169" s="3" t="s">
        <v>3727</v>
      </c>
      <c r="AD169" s="3" t="s">
        <v>3727</v>
      </c>
      <c r="AE169" s="3" t="s">
        <v>3727</v>
      </c>
      <c r="AF169" s="3" t="s">
        <v>3727</v>
      </c>
      <c r="AG169" s="3" t="s">
        <v>3727</v>
      </c>
      <c r="AH169" s="3" t="s">
        <v>3727</v>
      </c>
      <c r="AI169" s="3" t="s">
        <v>3727</v>
      </c>
      <c r="AJ169" s="3" t="s">
        <v>3727</v>
      </c>
      <c r="AK169" s="3" t="s">
        <v>4148</v>
      </c>
      <c r="AL169" s="3" t="s">
        <v>3727</v>
      </c>
      <c r="AM169" s="3" t="s">
        <v>4148</v>
      </c>
      <c r="AN169" s="3" t="s">
        <v>3727</v>
      </c>
      <c r="AO169" s="187" t="s">
        <v>918</v>
      </c>
      <c r="AP169" s="192">
        <v>42916</v>
      </c>
      <c r="AQ169" s="491" t="s">
        <v>1068</v>
      </c>
      <c r="AR169" s="473"/>
      <c r="AS169" s="30"/>
      <c r="AT169" s="30"/>
      <c r="AU169" s="30"/>
      <c r="AV169" s="30"/>
      <c r="AW169" s="30" t="s">
        <v>1369</v>
      </c>
      <c r="AX169" s="30"/>
      <c r="AY169" s="30"/>
      <c r="BH169" s="2"/>
      <c r="BI169" s="2"/>
      <c r="BJ169" s="2"/>
      <c r="BK169" s="2"/>
      <c r="BL169" s="2"/>
      <c r="BM169" s="2"/>
      <c r="BN169" s="2"/>
    </row>
    <row r="170" spans="1:66" s="14" customFormat="1" ht="115.5" hidden="1" customHeight="1" x14ac:dyDescent="0.25">
      <c r="A170" s="29" t="s">
        <v>2141</v>
      </c>
      <c r="B170" s="5" t="s">
        <v>273</v>
      </c>
      <c r="C170" s="57">
        <v>42661</v>
      </c>
      <c r="D170" s="29" t="s">
        <v>1483</v>
      </c>
      <c r="E170" s="2" t="s">
        <v>1167</v>
      </c>
      <c r="F170" s="3" t="s">
        <v>428</v>
      </c>
      <c r="G170" s="3" t="s">
        <v>417</v>
      </c>
      <c r="H170" s="17" t="s">
        <v>429</v>
      </c>
      <c r="I170" s="413" t="s">
        <v>389</v>
      </c>
      <c r="J170" s="1">
        <v>1</v>
      </c>
      <c r="K170" s="194" t="s">
        <v>311</v>
      </c>
      <c r="L170" s="194">
        <v>42993</v>
      </c>
      <c r="M170" s="79">
        <f t="shared" si="4"/>
        <v>35</v>
      </c>
      <c r="N170" s="109">
        <v>1</v>
      </c>
      <c r="O170" s="2" t="s">
        <v>34</v>
      </c>
      <c r="P170" s="2" t="s">
        <v>35</v>
      </c>
      <c r="Q170" s="320" t="s">
        <v>3705</v>
      </c>
      <c r="R170" s="163">
        <f t="shared" si="5"/>
        <v>369</v>
      </c>
      <c r="S170" s="323" t="s">
        <v>3726</v>
      </c>
      <c r="T170" s="324" t="s">
        <v>3705</v>
      </c>
      <c r="U170" s="3" t="s">
        <v>3727</v>
      </c>
      <c r="V170" s="3" t="s">
        <v>3727</v>
      </c>
      <c r="W170" s="3" t="s">
        <v>3727</v>
      </c>
      <c r="X170" s="3" t="s">
        <v>3727</v>
      </c>
      <c r="Y170" s="3" t="s">
        <v>3727</v>
      </c>
      <c r="Z170" s="3" t="s">
        <v>3727</v>
      </c>
      <c r="AA170" s="3" t="s">
        <v>3727</v>
      </c>
      <c r="AB170" s="3" t="s">
        <v>3727</v>
      </c>
      <c r="AC170" s="3" t="s">
        <v>3727</v>
      </c>
      <c r="AD170" s="3" t="s">
        <v>3727</v>
      </c>
      <c r="AE170" s="3" t="s">
        <v>3727</v>
      </c>
      <c r="AF170" s="3" t="s">
        <v>3727</v>
      </c>
      <c r="AG170" s="3" t="s">
        <v>3727</v>
      </c>
      <c r="AH170" s="3" t="s">
        <v>3727</v>
      </c>
      <c r="AI170" s="3" t="s">
        <v>3727</v>
      </c>
      <c r="AJ170" s="3" t="s">
        <v>3727</v>
      </c>
      <c r="AK170" s="3" t="s">
        <v>4148</v>
      </c>
      <c r="AL170" s="3" t="s">
        <v>3727</v>
      </c>
      <c r="AM170" s="3" t="s">
        <v>4148</v>
      </c>
      <c r="AN170" s="3" t="s">
        <v>3727</v>
      </c>
      <c r="AO170" s="187" t="s">
        <v>918</v>
      </c>
      <c r="AP170" s="192">
        <v>42916</v>
      </c>
      <c r="AQ170" s="491" t="s">
        <v>1068</v>
      </c>
      <c r="AR170" s="473"/>
      <c r="AS170" s="30"/>
      <c r="AT170" s="30"/>
      <c r="AU170" s="30"/>
      <c r="AV170" s="30"/>
      <c r="AW170" s="30" t="s">
        <v>1369</v>
      </c>
      <c r="AX170" s="30"/>
      <c r="AY170" s="30"/>
      <c r="BH170" s="2"/>
      <c r="BI170" s="2"/>
      <c r="BJ170" s="2"/>
      <c r="BK170" s="2"/>
      <c r="BL170" s="2"/>
      <c r="BM170" s="2"/>
      <c r="BN170" s="2"/>
    </row>
    <row r="171" spans="1:66" s="14" customFormat="1" ht="115.5" hidden="1" customHeight="1" x14ac:dyDescent="0.25">
      <c r="A171" s="29" t="s">
        <v>2142</v>
      </c>
      <c r="B171" s="5" t="s">
        <v>273</v>
      </c>
      <c r="C171" s="57">
        <v>42661</v>
      </c>
      <c r="D171" s="29" t="s">
        <v>1549</v>
      </c>
      <c r="E171" s="2" t="s">
        <v>1166</v>
      </c>
      <c r="F171" s="3" t="s">
        <v>416</v>
      </c>
      <c r="G171" s="3" t="s">
        <v>417</v>
      </c>
      <c r="H171" s="17" t="s">
        <v>418</v>
      </c>
      <c r="I171" s="413" t="s">
        <v>389</v>
      </c>
      <c r="J171" s="1">
        <v>1</v>
      </c>
      <c r="K171" s="194" t="s">
        <v>311</v>
      </c>
      <c r="L171" s="194">
        <v>42993</v>
      </c>
      <c r="M171" s="79">
        <f t="shared" si="4"/>
        <v>35</v>
      </c>
      <c r="N171" s="109">
        <v>1</v>
      </c>
      <c r="O171" s="2" t="s">
        <v>154</v>
      </c>
      <c r="P171" s="2" t="s">
        <v>78</v>
      </c>
      <c r="Q171" s="320" t="s">
        <v>3706</v>
      </c>
      <c r="R171" s="163">
        <f t="shared" si="5"/>
        <v>118</v>
      </c>
      <c r="S171" s="323" t="s">
        <v>3726</v>
      </c>
      <c r="T171" s="324" t="s">
        <v>3706</v>
      </c>
      <c r="U171" s="2"/>
      <c r="V171" s="5"/>
      <c r="W171" s="5"/>
      <c r="X171" s="5"/>
      <c r="Y171" s="5"/>
      <c r="Z171" s="3"/>
      <c r="AA171" s="3"/>
      <c r="AB171" s="3"/>
      <c r="AC171" s="17" t="s">
        <v>934</v>
      </c>
      <c r="AD171" s="17" t="s">
        <v>934</v>
      </c>
      <c r="AE171" s="17" t="s">
        <v>934</v>
      </c>
      <c r="AF171" s="17" t="s">
        <v>934</v>
      </c>
      <c r="AG171" s="17" t="s">
        <v>934</v>
      </c>
      <c r="AH171" s="6" t="s">
        <v>934</v>
      </c>
      <c r="AI171" s="6" t="s">
        <v>934</v>
      </c>
      <c r="AJ171" s="6" t="s">
        <v>934</v>
      </c>
      <c r="AK171" s="6" t="s">
        <v>4148</v>
      </c>
      <c r="AL171" s="6" t="s">
        <v>934</v>
      </c>
      <c r="AM171" s="6" t="s">
        <v>4148</v>
      </c>
      <c r="AN171" s="6" t="s">
        <v>934</v>
      </c>
      <c r="AO171" s="187" t="s">
        <v>918</v>
      </c>
      <c r="AP171" s="187"/>
      <c r="AQ171" s="491" t="s">
        <v>1068</v>
      </c>
      <c r="AR171" s="473"/>
      <c r="AS171" s="30"/>
      <c r="AT171" s="30"/>
      <c r="AU171" s="30"/>
      <c r="AV171" s="30"/>
      <c r="AW171" s="30" t="s">
        <v>1369</v>
      </c>
      <c r="AX171" s="30"/>
      <c r="AY171" s="30"/>
      <c r="BH171" s="2"/>
      <c r="BI171" s="2"/>
      <c r="BJ171" s="2"/>
      <c r="BK171" s="2"/>
      <c r="BL171" s="2"/>
      <c r="BM171" s="2"/>
      <c r="BN171" s="2"/>
    </row>
    <row r="172" spans="1:66" s="14" customFormat="1" ht="115.5" hidden="1" customHeight="1" x14ac:dyDescent="0.25">
      <c r="A172" s="29" t="s">
        <v>2143</v>
      </c>
      <c r="B172" s="5" t="s">
        <v>273</v>
      </c>
      <c r="C172" s="57">
        <v>42661</v>
      </c>
      <c r="D172" s="29" t="s">
        <v>1549</v>
      </c>
      <c r="E172" s="3" t="s">
        <v>415</v>
      </c>
      <c r="F172" s="3" t="s">
        <v>416</v>
      </c>
      <c r="G172" s="3" t="s">
        <v>419</v>
      </c>
      <c r="H172" s="17" t="s">
        <v>420</v>
      </c>
      <c r="I172" s="413" t="s">
        <v>421</v>
      </c>
      <c r="J172" s="1">
        <v>1</v>
      </c>
      <c r="K172" s="194" t="s">
        <v>351</v>
      </c>
      <c r="L172" s="194">
        <v>43008</v>
      </c>
      <c r="M172" s="79">
        <f t="shared" si="4"/>
        <v>44</v>
      </c>
      <c r="N172" s="109">
        <v>1</v>
      </c>
      <c r="O172" s="2" t="s">
        <v>154</v>
      </c>
      <c r="P172" s="2" t="s">
        <v>78</v>
      </c>
      <c r="Q172" s="320" t="s">
        <v>3706</v>
      </c>
      <c r="R172" s="163">
        <f t="shared" si="5"/>
        <v>118</v>
      </c>
      <c r="S172" s="323" t="s">
        <v>3726</v>
      </c>
      <c r="T172" s="324" t="s">
        <v>3706</v>
      </c>
      <c r="U172" s="2"/>
      <c r="V172" s="5"/>
      <c r="W172" s="5"/>
      <c r="X172" s="5"/>
      <c r="Y172" s="5"/>
      <c r="Z172" s="3"/>
      <c r="AA172" s="3"/>
      <c r="AB172" s="3"/>
      <c r="AC172" s="17" t="s">
        <v>934</v>
      </c>
      <c r="AD172" s="17" t="s">
        <v>934</v>
      </c>
      <c r="AE172" s="17" t="s">
        <v>934</v>
      </c>
      <c r="AF172" s="17" t="s">
        <v>934</v>
      </c>
      <c r="AG172" s="17" t="s">
        <v>934</v>
      </c>
      <c r="AH172" s="6" t="s">
        <v>934</v>
      </c>
      <c r="AI172" s="6" t="s">
        <v>934</v>
      </c>
      <c r="AJ172" s="6" t="s">
        <v>934</v>
      </c>
      <c r="AK172" s="6" t="s">
        <v>4148</v>
      </c>
      <c r="AL172" s="6" t="s">
        <v>934</v>
      </c>
      <c r="AM172" s="6" t="s">
        <v>4148</v>
      </c>
      <c r="AN172" s="6" t="s">
        <v>934</v>
      </c>
      <c r="AO172" s="187" t="s">
        <v>918</v>
      </c>
      <c r="AP172" s="187"/>
      <c r="AQ172" s="491" t="s">
        <v>1068</v>
      </c>
      <c r="AR172" s="473"/>
      <c r="AS172" s="30"/>
      <c r="AT172" s="30"/>
      <c r="AU172" s="30"/>
      <c r="AV172" s="30"/>
      <c r="AW172" s="30" t="s">
        <v>1369</v>
      </c>
      <c r="AX172" s="30"/>
      <c r="AY172" s="30"/>
      <c r="BH172" s="2"/>
      <c r="BI172" s="2"/>
      <c r="BJ172" s="2"/>
      <c r="BK172" s="2"/>
      <c r="BL172" s="2"/>
      <c r="BM172" s="2"/>
      <c r="BN172" s="2"/>
    </row>
    <row r="173" spans="1:66" s="14" customFormat="1" ht="115.5" hidden="1" customHeight="1" x14ac:dyDescent="0.25">
      <c r="A173" s="29" t="s">
        <v>2144</v>
      </c>
      <c r="B173" s="5" t="s">
        <v>273</v>
      </c>
      <c r="C173" s="57">
        <v>42661</v>
      </c>
      <c r="D173" s="29" t="s">
        <v>1550</v>
      </c>
      <c r="E173" s="2" t="s">
        <v>1165</v>
      </c>
      <c r="F173" s="3" t="s">
        <v>430</v>
      </c>
      <c r="G173" s="3" t="s">
        <v>431</v>
      </c>
      <c r="H173" s="17" t="s">
        <v>414</v>
      </c>
      <c r="I173" s="413" t="s">
        <v>389</v>
      </c>
      <c r="J173" s="1">
        <v>1</v>
      </c>
      <c r="K173" s="194" t="s">
        <v>311</v>
      </c>
      <c r="L173" s="194">
        <v>42993</v>
      </c>
      <c r="M173" s="79">
        <f t="shared" si="4"/>
        <v>35</v>
      </c>
      <c r="N173" s="109">
        <v>1</v>
      </c>
      <c r="O173" s="2" t="s">
        <v>34</v>
      </c>
      <c r="P173" s="2" t="s">
        <v>35</v>
      </c>
      <c r="Q173" s="320" t="s">
        <v>3705</v>
      </c>
      <c r="R173" s="163">
        <f t="shared" si="5"/>
        <v>369</v>
      </c>
      <c r="S173" s="323" t="s">
        <v>3726</v>
      </c>
      <c r="T173" s="324" t="s">
        <v>3705</v>
      </c>
      <c r="U173" s="3" t="s">
        <v>3727</v>
      </c>
      <c r="V173" s="3" t="s">
        <v>3727</v>
      </c>
      <c r="W173" s="3" t="s">
        <v>3727</v>
      </c>
      <c r="X173" s="3" t="s">
        <v>3727</v>
      </c>
      <c r="Y173" s="3" t="s">
        <v>3727</v>
      </c>
      <c r="Z173" s="3" t="s">
        <v>3727</v>
      </c>
      <c r="AA173" s="3" t="s">
        <v>3727</v>
      </c>
      <c r="AB173" s="3" t="s">
        <v>3727</v>
      </c>
      <c r="AC173" s="3" t="s">
        <v>3727</v>
      </c>
      <c r="AD173" s="3" t="s">
        <v>3727</v>
      </c>
      <c r="AE173" s="3" t="s">
        <v>3727</v>
      </c>
      <c r="AF173" s="3" t="s">
        <v>3727</v>
      </c>
      <c r="AG173" s="3" t="s">
        <v>3727</v>
      </c>
      <c r="AH173" s="3" t="s">
        <v>3727</v>
      </c>
      <c r="AI173" s="3" t="s">
        <v>3727</v>
      </c>
      <c r="AJ173" s="3" t="s">
        <v>3727</v>
      </c>
      <c r="AK173" s="3" t="s">
        <v>4148</v>
      </c>
      <c r="AL173" s="3" t="s">
        <v>3727</v>
      </c>
      <c r="AM173" s="3" t="s">
        <v>4148</v>
      </c>
      <c r="AN173" s="3" t="s">
        <v>3727</v>
      </c>
      <c r="AO173" s="187" t="s">
        <v>918</v>
      </c>
      <c r="AP173" s="192">
        <v>42916</v>
      </c>
      <c r="AQ173" s="491" t="s">
        <v>1068</v>
      </c>
      <c r="AR173" s="473"/>
      <c r="AS173" s="30"/>
      <c r="AT173" s="30"/>
      <c r="AU173" s="30"/>
      <c r="AV173" s="30"/>
      <c r="AW173" s="30" t="s">
        <v>1369</v>
      </c>
      <c r="AX173" s="30"/>
      <c r="AY173" s="30"/>
      <c r="BH173" s="2"/>
      <c r="BI173" s="2"/>
      <c r="BJ173" s="2"/>
      <c r="BK173" s="2"/>
      <c r="BL173" s="2"/>
      <c r="BM173" s="2"/>
      <c r="BN173" s="2"/>
    </row>
    <row r="174" spans="1:66" s="14" customFormat="1" ht="115.5" hidden="1" customHeight="1" x14ac:dyDescent="0.25">
      <c r="A174" s="29" t="s">
        <v>2145</v>
      </c>
      <c r="B174" s="5" t="s">
        <v>273</v>
      </c>
      <c r="C174" s="57">
        <v>42661</v>
      </c>
      <c r="D174" s="29" t="s">
        <v>1551</v>
      </c>
      <c r="E174" s="2" t="s">
        <v>1164</v>
      </c>
      <c r="F174" s="3" t="s">
        <v>432</v>
      </c>
      <c r="G174" s="3" t="s">
        <v>413</v>
      </c>
      <c r="H174" s="17" t="s">
        <v>414</v>
      </c>
      <c r="I174" s="413" t="s">
        <v>389</v>
      </c>
      <c r="J174" s="1">
        <v>1</v>
      </c>
      <c r="K174" s="194" t="s">
        <v>311</v>
      </c>
      <c r="L174" s="194">
        <v>42993</v>
      </c>
      <c r="M174" s="79">
        <f t="shared" si="4"/>
        <v>35</v>
      </c>
      <c r="N174" s="109">
        <v>1</v>
      </c>
      <c r="O174" s="2" t="s">
        <v>34</v>
      </c>
      <c r="P174" s="2" t="s">
        <v>35</v>
      </c>
      <c r="Q174" s="320" t="s">
        <v>3705</v>
      </c>
      <c r="R174" s="163">
        <f t="shared" si="5"/>
        <v>369</v>
      </c>
      <c r="S174" s="323" t="s">
        <v>3726</v>
      </c>
      <c r="T174" s="324" t="s">
        <v>3705</v>
      </c>
      <c r="U174" s="3" t="s">
        <v>3727</v>
      </c>
      <c r="V174" s="3" t="s">
        <v>3727</v>
      </c>
      <c r="W174" s="3" t="s">
        <v>3727</v>
      </c>
      <c r="X174" s="3" t="s">
        <v>3727</v>
      </c>
      <c r="Y174" s="3" t="s">
        <v>3727</v>
      </c>
      <c r="Z174" s="3" t="s">
        <v>3727</v>
      </c>
      <c r="AA174" s="3" t="s">
        <v>3727</v>
      </c>
      <c r="AB174" s="3" t="s">
        <v>3727</v>
      </c>
      <c r="AC174" s="3" t="s">
        <v>3727</v>
      </c>
      <c r="AD174" s="3" t="s">
        <v>3727</v>
      </c>
      <c r="AE174" s="3" t="s">
        <v>3727</v>
      </c>
      <c r="AF174" s="3" t="s">
        <v>3727</v>
      </c>
      <c r="AG174" s="3" t="s">
        <v>3727</v>
      </c>
      <c r="AH174" s="3" t="s">
        <v>3727</v>
      </c>
      <c r="AI174" s="3" t="s">
        <v>3727</v>
      </c>
      <c r="AJ174" s="3" t="s">
        <v>3727</v>
      </c>
      <c r="AK174" s="3" t="s">
        <v>4148</v>
      </c>
      <c r="AL174" s="3" t="s">
        <v>3727</v>
      </c>
      <c r="AM174" s="3" t="s">
        <v>4148</v>
      </c>
      <c r="AN174" s="3" t="s">
        <v>3727</v>
      </c>
      <c r="AO174" s="187" t="s">
        <v>918</v>
      </c>
      <c r="AP174" s="192">
        <v>42916</v>
      </c>
      <c r="AQ174" s="491" t="s">
        <v>1068</v>
      </c>
      <c r="AR174" s="473"/>
      <c r="AS174" s="30"/>
      <c r="AT174" s="30"/>
      <c r="AU174" s="30"/>
      <c r="AV174" s="30"/>
      <c r="AW174" s="30" t="s">
        <v>1369</v>
      </c>
      <c r="AX174" s="30"/>
      <c r="AY174" s="30"/>
      <c r="BH174" s="2"/>
      <c r="BI174" s="2"/>
      <c r="BJ174" s="2"/>
      <c r="BK174" s="2"/>
      <c r="BL174" s="2"/>
      <c r="BM174" s="2"/>
      <c r="BN174" s="2"/>
    </row>
    <row r="175" spans="1:66" s="14" customFormat="1" ht="115.5" hidden="1" customHeight="1" x14ac:dyDescent="0.25">
      <c r="A175" s="29" t="s">
        <v>2146</v>
      </c>
      <c r="B175" s="5" t="s">
        <v>273</v>
      </c>
      <c r="C175" s="57">
        <v>42661</v>
      </c>
      <c r="D175" s="29" t="s">
        <v>1552</v>
      </c>
      <c r="E175" s="2" t="s">
        <v>1163</v>
      </c>
      <c r="F175" s="3" t="s">
        <v>433</v>
      </c>
      <c r="G175" s="3" t="s">
        <v>426</v>
      </c>
      <c r="H175" s="17" t="s">
        <v>434</v>
      </c>
      <c r="I175" s="413" t="s">
        <v>389</v>
      </c>
      <c r="J175" s="1">
        <v>1</v>
      </c>
      <c r="K175" s="194" t="s">
        <v>311</v>
      </c>
      <c r="L175" s="194">
        <v>42993</v>
      </c>
      <c r="M175" s="79">
        <f t="shared" si="4"/>
        <v>35</v>
      </c>
      <c r="N175" s="109">
        <v>1</v>
      </c>
      <c r="O175" s="2" t="s">
        <v>34</v>
      </c>
      <c r="P175" s="2" t="s">
        <v>35</v>
      </c>
      <c r="Q175" s="320" t="s">
        <v>3705</v>
      </c>
      <c r="R175" s="163">
        <f t="shared" si="5"/>
        <v>369</v>
      </c>
      <c r="S175" s="323" t="s">
        <v>3726</v>
      </c>
      <c r="T175" s="324" t="s">
        <v>3705</v>
      </c>
      <c r="U175" s="3" t="s">
        <v>3727</v>
      </c>
      <c r="V175" s="3" t="s">
        <v>3727</v>
      </c>
      <c r="W175" s="3" t="s">
        <v>3727</v>
      </c>
      <c r="X175" s="3" t="s">
        <v>3727</v>
      </c>
      <c r="Y175" s="3" t="s">
        <v>3727</v>
      </c>
      <c r="Z175" s="3" t="s">
        <v>3727</v>
      </c>
      <c r="AA175" s="3" t="s">
        <v>3727</v>
      </c>
      <c r="AB175" s="3" t="s">
        <v>3727</v>
      </c>
      <c r="AC175" s="3" t="s">
        <v>3727</v>
      </c>
      <c r="AD175" s="3" t="s">
        <v>3727</v>
      </c>
      <c r="AE175" s="3" t="s">
        <v>3727</v>
      </c>
      <c r="AF175" s="3" t="s">
        <v>3727</v>
      </c>
      <c r="AG175" s="3" t="s">
        <v>3727</v>
      </c>
      <c r="AH175" s="3" t="s">
        <v>3727</v>
      </c>
      <c r="AI175" s="3" t="s">
        <v>3727</v>
      </c>
      <c r="AJ175" s="3" t="s">
        <v>3727</v>
      </c>
      <c r="AK175" s="3" t="s">
        <v>4148</v>
      </c>
      <c r="AL175" s="3" t="s">
        <v>3727</v>
      </c>
      <c r="AM175" s="3" t="s">
        <v>4148</v>
      </c>
      <c r="AN175" s="3" t="s">
        <v>3727</v>
      </c>
      <c r="AO175" s="187" t="s">
        <v>918</v>
      </c>
      <c r="AP175" s="192">
        <v>42916</v>
      </c>
      <c r="AQ175" s="491" t="s">
        <v>1068</v>
      </c>
      <c r="AR175" s="473"/>
      <c r="AS175" s="30"/>
      <c r="AT175" s="30"/>
      <c r="AU175" s="30"/>
      <c r="AV175" s="30"/>
      <c r="AW175" s="30" t="s">
        <v>1369</v>
      </c>
      <c r="AX175" s="30"/>
      <c r="AY175" s="30"/>
      <c r="BH175" s="2"/>
      <c r="BI175" s="2"/>
      <c r="BJ175" s="2"/>
      <c r="BK175" s="2"/>
      <c r="BL175" s="2"/>
      <c r="BM175" s="2"/>
      <c r="BN175" s="2"/>
    </row>
    <row r="176" spans="1:66" s="14" customFormat="1" ht="115.5" hidden="1" customHeight="1" x14ac:dyDescent="0.25">
      <c r="A176" s="29" t="s">
        <v>2147</v>
      </c>
      <c r="B176" s="5" t="s">
        <v>273</v>
      </c>
      <c r="C176" s="57">
        <v>42661</v>
      </c>
      <c r="D176" s="29" t="s">
        <v>1553</v>
      </c>
      <c r="E176" s="2" t="s">
        <v>1162</v>
      </c>
      <c r="F176" s="3" t="s">
        <v>435</v>
      </c>
      <c r="G176" s="3" t="s">
        <v>436</v>
      </c>
      <c r="H176" s="17" t="s">
        <v>434</v>
      </c>
      <c r="I176" s="413" t="s">
        <v>389</v>
      </c>
      <c r="J176" s="1">
        <v>1</v>
      </c>
      <c r="K176" s="194" t="s">
        <v>311</v>
      </c>
      <c r="L176" s="194">
        <v>42993</v>
      </c>
      <c r="M176" s="79">
        <f t="shared" si="4"/>
        <v>35</v>
      </c>
      <c r="N176" s="109">
        <v>1</v>
      </c>
      <c r="O176" s="2" t="s">
        <v>34</v>
      </c>
      <c r="P176" s="2" t="s">
        <v>35</v>
      </c>
      <c r="Q176" s="320" t="s">
        <v>3705</v>
      </c>
      <c r="R176" s="163">
        <f t="shared" si="5"/>
        <v>369</v>
      </c>
      <c r="S176" s="323" t="s">
        <v>3726</v>
      </c>
      <c r="T176" s="324" t="s">
        <v>3705</v>
      </c>
      <c r="U176" s="3" t="s">
        <v>3727</v>
      </c>
      <c r="V176" s="3" t="s">
        <v>3727</v>
      </c>
      <c r="W176" s="3" t="s">
        <v>3727</v>
      </c>
      <c r="X176" s="3" t="s">
        <v>3727</v>
      </c>
      <c r="Y176" s="3" t="s">
        <v>3727</v>
      </c>
      <c r="Z176" s="3" t="s">
        <v>3727</v>
      </c>
      <c r="AA176" s="3" t="s">
        <v>3727</v>
      </c>
      <c r="AB176" s="3" t="s">
        <v>3727</v>
      </c>
      <c r="AC176" s="3" t="s">
        <v>3727</v>
      </c>
      <c r="AD176" s="3" t="s">
        <v>3727</v>
      </c>
      <c r="AE176" s="3" t="s">
        <v>3727</v>
      </c>
      <c r="AF176" s="3" t="s">
        <v>3727</v>
      </c>
      <c r="AG176" s="3" t="s">
        <v>3727</v>
      </c>
      <c r="AH176" s="3" t="s">
        <v>3727</v>
      </c>
      <c r="AI176" s="3" t="s">
        <v>3727</v>
      </c>
      <c r="AJ176" s="3" t="s">
        <v>3727</v>
      </c>
      <c r="AK176" s="3" t="s">
        <v>4148</v>
      </c>
      <c r="AL176" s="3" t="s">
        <v>3727</v>
      </c>
      <c r="AM176" s="3" t="s">
        <v>4148</v>
      </c>
      <c r="AN176" s="3" t="s">
        <v>3727</v>
      </c>
      <c r="AO176" s="187" t="s">
        <v>918</v>
      </c>
      <c r="AP176" s="192">
        <v>42916</v>
      </c>
      <c r="AQ176" s="491" t="s">
        <v>1068</v>
      </c>
      <c r="AR176" s="473"/>
      <c r="AS176" s="30"/>
      <c r="AT176" s="30"/>
      <c r="AU176" s="30"/>
      <c r="AV176" s="30"/>
      <c r="AW176" s="30" t="s">
        <v>1369</v>
      </c>
      <c r="AX176" s="30"/>
      <c r="AY176" s="30"/>
      <c r="BH176" s="2"/>
      <c r="BI176" s="2"/>
      <c r="BJ176" s="2"/>
      <c r="BK176" s="2"/>
      <c r="BL176" s="2"/>
      <c r="BM176" s="2"/>
      <c r="BN176" s="2"/>
    </row>
    <row r="177" spans="1:66" s="14" customFormat="1" ht="115.5" hidden="1" customHeight="1" x14ac:dyDescent="0.25">
      <c r="A177" s="29" t="s">
        <v>2148</v>
      </c>
      <c r="B177" s="5" t="s">
        <v>273</v>
      </c>
      <c r="C177" s="57">
        <v>42661</v>
      </c>
      <c r="D177" s="29" t="s">
        <v>1538</v>
      </c>
      <c r="E177" s="2" t="s">
        <v>1161</v>
      </c>
      <c r="F177" s="3" t="s">
        <v>309</v>
      </c>
      <c r="G177" s="3" t="s">
        <v>310</v>
      </c>
      <c r="H177" s="17" t="s">
        <v>282</v>
      </c>
      <c r="I177" s="413" t="s">
        <v>267</v>
      </c>
      <c r="J177" s="1">
        <v>1</v>
      </c>
      <c r="K177" s="194" t="s">
        <v>311</v>
      </c>
      <c r="L177" s="194">
        <v>43393</v>
      </c>
      <c r="M177" s="79">
        <f t="shared" si="4"/>
        <v>40</v>
      </c>
      <c r="N177" s="109">
        <v>1</v>
      </c>
      <c r="O177" s="2" t="s">
        <v>34</v>
      </c>
      <c r="P177" s="2" t="s">
        <v>35</v>
      </c>
      <c r="Q177" s="320" t="s">
        <v>3707</v>
      </c>
      <c r="R177" s="163">
        <f t="shared" si="5"/>
        <v>390</v>
      </c>
      <c r="S177" s="323" t="s">
        <v>3726</v>
      </c>
      <c r="T177" s="324" t="s">
        <v>3707</v>
      </c>
      <c r="U177" s="2"/>
      <c r="V177" s="7"/>
      <c r="W177" s="7"/>
      <c r="X177" s="7"/>
      <c r="Y177" s="7"/>
      <c r="Z177" s="2" t="s">
        <v>312</v>
      </c>
      <c r="AA177" s="3" t="s">
        <v>18</v>
      </c>
      <c r="AB177" s="3" t="s">
        <v>18</v>
      </c>
      <c r="AC177" s="17" t="s">
        <v>18</v>
      </c>
      <c r="AD177" s="17" t="s">
        <v>18</v>
      </c>
      <c r="AE177" s="17" t="s">
        <v>2549</v>
      </c>
      <c r="AF177" s="17" t="s">
        <v>2552</v>
      </c>
      <c r="AG177" s="17" t="s">
        <v>2549</v>
      </c>
      <c r="AH177" s="6" t="s">
        <v>2552</v>
      </c>
      <c r="AI177" s="6" t="s">
        <v>2552</v>
      </c>
      <c r="AJ177" s="6" t="s">
        <v>2552</v>
      </c>
      <c r="AK177" s="6" t="s">
        <v>4148</v>
      </c>
      <c r="AL177" s="6" t="s">
        <v>2552</v>
      </c>
      <c r="AM177" s="6" t="s">
        <v>4148</v>
      </c>
      <c r="AN177" s="6" t="s">
        <v>2552</v>
      </c>
      <c r="AO177" s="187" t="s">
        <v>918</v>
      </c>
      <c r="AP177" s="192">
        <v>43577</v>
      </c>
      <c r="AQ177" s="491" t="s">
        <v>1068</v>
      </c>
      <c r="AR177" s="473"/>
      <c r="AS177" s="30"/>
      <c r="AT177" s="30"/>
      <c r="AU177" s="30"/>
      <c r="AV177" s="30"/>
      <c r="AW177" s="30" t="s">
        <v>1369</v>
      </c>
      <c r="AX177" s="30"/>
      <c r="AY177" s="30"/>
      <c r="BH177" s="2"/>
      <c r="BI177" s="2"/>
      <c r="BJ177" s="2"/>
      <c r="BK177" s="2"/>
      <c r="BL177" s="2"/>
      <c r="BM177" s="2"/>
      <c r="BN177" s="2"/>
    </row>
    <row r="178" spans="1:66" s="14" customFormat="1" ht="115.5" hidden="1" customHeight="1" x14ac:dyDescent="0.25">
      <c r="A178" s="29" t="s">
        <v>2149</v>
      </c>
      <c r="B178" s="5" t="s">
        <v>273</v>
      </c>
      <c r="C178" s="57">
        <v>42661</v>
      </c>
      <c r="D178" s="29" t="s">
        <v>1554</v>
      </c>
      <c r="E178" s="2" t="s">
        <v>1160</v>
      </c>
      <c r="F178" s="3" t="s">
        <v>325</v>
      </c>
      <c r="G178" s="3" t="s">
        <v>326</v>
      </c>
      <c r="H178" s="17" t="s">
        <v>327</v>
      </c>
      <c r="I178" s="413" t="s">
        <v>267</v>
      </c>
      <c r="J178" s="1">
        <v>1</v>
      </c>
      <c r="K178" s="194" t="s">
        <v>311</v>
      </c>
      <c r="L178" s="194">
        <v>43393</v>
      </c>
      <c r="M178" s="79">
        <f t="shared" si="4"/>
        <v>40</v>
      </c>
      <c r="N178" s="109">
        <v>1</v>
      </c>
      <c r="O178" s="2" t="s">
        <v>34</v>
      </c>
      <c r="P178" s="2" t="s">
        <v>35</v>
      </c>
      <c r="Q178" s="320" t="s">
        <v>3708</v>
      </c>
      <c r="R178" s="163">
        <f t="shared" si="5"/>
        <v>384</v>
      </c>
      <c r="S178" s="323" t="s">
        <v>3726</v>
      </c>
      <c r="T178" s="324" t="s">
        <v>3708</v>
      </c>
      <c r="U178" s="2"/>
      <c r="V178" s="7"/>
      <c r="W178" s="7"/>
      <c r="X178" s="7"/>
      <c r="Y178" s="7"/>
      <c r="Z178" s="2" t="s">
        <v>312</v>
      </c>
      <c r="AA178" s="3" t="s">
        <v>18</v>
      </c>
      <c r="AB178" s="3" t="s">
        <v>18</v>
      </c>
      <c r="AC178" s="17" t="s">
        <v>18</v>
      </c>
      <c r="AD178" s="17" t="s">
        <v>18</v>
      </c>
      <c r="AE178" s="17" t="s">
        <v>2549</v>
      </c>
      <c r="AF178" s="17" t="s">
        <v>2552</v>
      </c>
      <c r="AG178" s="17" t="s">
        <v>2549</v>
      </c>
      <c r="AH178" s="6" t="s">
        <v>2552</v>
      </c>
      <c r="AI178" s="6" t="s">
        <v>2552</v>
      </c>
      <c r="AJ178" s="6" t="s">
        <v>2552</v>
      </c>
      <c r="AK178" s="6" t="s">
        <v>4148</v>
      </c>
      <c r="AL178" s="6" t="s">
        <v>2552</v>
      </c>
      <c r="AM178" s="6" t="s">
        <v>4148</v>
      </c>
      <c r="AN178" s="6" t="s">
        <v>2552</v>
      </c>
      <c r="AO178" s="187" t="s">
        <v>918</v>
      </c>
      <c r="AP178" s="192">
        <v>43577</v>
      </c>
      <c r="AQ178" s="491" t="s">
        <v>1068</v>
      </c>
      <c r="AR178" s="473"/>
      <c r="AS178" s="30"/>
      <c r="AT178" s="30"/>
      <c r="AU178" s="30"/>
      <c r="AV178" s="30"/>
      <c r="AW178" s="30" t="s">
        <v>1369</v>
      </c>
      <c r="AX178" s="30"/>
      <c r="AY178" s="30"/>
      <c r="BH178" s="2"/>
      <c r="BI178" s="2"/>
      <c r="BJ178" s="2"/>
      <c r="BK178" s="2"/>
      <c r="BL178" s="2"/>
      <c r="BM178" s="2"/>
      <c r="BN178" s="2"/>
    </row>
    <row r="179" spans="1:66" s="14" customFormat="1" ht="115.5" hidden="1" customHeight="1" x14ac:dyDescent="0.25">
      <c r="A179" s="29" t="s">
        <v>2150</v>
      </c>
      <c r="B179" s="5" t="s">
        <v>273</v>
      </c>
      <c r="C179" s="57">
        <v>42661</v>
      </c>
      <c r="D179" s="29" t="s">
        <v>1555</v>
      </c>
      <c r="E179" s="2" t="s">
        <v>1159</v>
      </c>
      <c r="F179" s="3" t="s">
        <v>355</v>
      </c>
      <c r="G179" s="3" t="s">
        <v>356</v>
      </c>
      <c r="H179" s="17" t="s">
        <v>357</v>
      </c>
      <c r="I179" s="413" t="s">
        <v>358</v>
      </c>
      <c r="J179" s="1">
        <v>1</v>
      </c>
      <c r="K179" s="194" t="s">
        <v>311</v>
      </c>
      <c r="L179" s="194">
        <v>42993</v>
      </c>
      <c r="M179" s="79">
        <f t="shared" si="4"/>
        <v>35</v>
      </c>
      <c r="N179" s="109">
        <v>1</v>
      </c>
      <c r="O179" s="2" t="s">
        <v>34</v>
      </c>
      <c r="P179" s="2" t="s">
        <v>35</v>
      </c>
      <c r="Q179" s="320" t="s">
        <v>3709</v>
      </c>
      <c r="R179" s="163">
        <f t="shared" si="5"/>
        <v>359</v>
      </c>
      <c r="S179" s="323" t="s">
        <v>3726</v>
      </c>
      <c r="T179" s="324" t="s">
        <v>3709</v>
      </c>
      <c r="U179" s="3"/>
      <c r="V179" s="7"/>
      <c r="W179" s="7"/>
      <c r="X179" s="7"/>
      <c r="Y179" s="7"/>
      <c r="Z179" s="3"/>
      <c r="AA179" s="3"/>
      <c r="AB179" s="3"/>
      <c r="AC179" s="17" t="s">
        <v>934</v>
      </c>
      <c r="AD179" s="17" t="s">
        <v>934</v>
      </c>
      <c r="AE179" s="17" t="s">
        <v>934</v>
      </c>
      <c r="AF179" s="17" t="s">
        <v>934</v>
      </c>
      <c r="AG179" s="17" t="s">
        <v>934</v>
      </c>
      <c r="AH179" s="6" t="s">
        <v>934</v>
      </c>
      <c r="AI179" s="6" t="s">
        <v>934</v>
      </c>
      <c r="AJ179" s="6" t="s">
        <v>934</v>
      </c>
      <c r="AK179" s="6" t="s">
        <v>4148</v>
      </c>
      <c r="AL179" s="6" t="s">
        <v>934</v>
      </c>
      <c r="AM179" s="6" t="s">
        <v>4148</v>
      </c>
      <c r="AN179" s="6" t="s">
        <v>934</v>
      </c>
      <c r="AO179" s="187" t="s">
        <v>918</v>
      </c>
      <c r="AP179" s="192">
        <v>42944</v>
      </c>
      <c r="AQ179" s="491" t="s">
        <v>1068</v>
      </c>
      <c r="AR179" s="473"/>
      <c r="AS179" s="30"/>
      <c r="AT179" s="30"/>
      <c r="AU179" s="30"/>
      <c r="AV179" s="30"/>
      <c r="AW179" s="30" t="s">
        <v>1369</v>
      </c>
      <c r="AX179" s="30"/>
      <c r="AY179" s="30"/>
      <c r="BH179" s="2"/>
      <c r="BI179" s="2"/>
      <c r="BJ179" s="2"/>
      <c r="BK179" s="2"/>
      <c r="BL179" s="2"/>
      <c r="BM179" s="2"/>
      <c r="BN179" s="2"/>
    </row>
    <row r="180" spans="1:66" s="14" customFormat="1" ht="115.5" hidden="1" customHeight="1" x14ac:dyDescent="0.25">
      <c r="A180" s="29" t="s">
        <v>2151</v>
      </c>
      <c r="B180" s="5" t="s">
        <v>273</v>
      </c>
      <c r="C180" s="57">
        <v>42661</v>
      </c>
      <c r="D180" s="29" t="s">
        <v>1556</v>
      </c>
      <c r="E180" s="2" t="s">
        <v>1158</v>
      </c>
      <c r="F180" s="3" t="s">
        <v>437</v>
      </c>
      <c r="G180" s="3" t="s">
        <v>438</v>
      </c>
      <c r="H180" s="17" t="s">
        <v>414</v>
      </c>
      <c r="I180" s="413" t="s">
        <v>389</v>
      </c>
      <c r="J180" s="1">
        <v>1</v>
      </c>
      <c r="K180" s="194" t="s">
        <v>311</v>
      </c>
      <c r="L180" s="194">
        <v>42993</v>
      </c>
      <c r="M180" s="79">
        <f t="shared" si="4"/>
        <v>35</v>
      </c>
      <c r="N180" s="109">
        <v>1</v>
      </c>
      <c r="O180" s="2" t="s">
        <v>34</v>
      </c>
      <c r="P180" s="2" t="s">
        <v>35</v>
      </c>
      <c r="Q180" s="320" t="s">
        <v>3705</v>
      </c>
      <c r="R180" s="163">
        <f t="shared" si="5"/>
        <v>369</v>
      </c>
      <c r="S180" s="323" t="s">
        <v>3726</v>
      </c>
      <c r="T180" s="324" t="s">
        <v>3705</v>
      </c>
      <c r="U180" s="3" t="s">
        <v>3727</v>
      </c>
      <c r="V180" s="3" t="s">
        <v>3727</v>
      </c>
      <c r="W180" s="3" t="s">
        <v>3727</v>
      </c>
      <c r="X180" s="3" t="s">
        <v>3727</v>
      </c>
      <c r="Y180" s="3" t="s">
        <v>3727</v>
      </c>
      <c r="Z180" s="3" t="s">
        <v>3727</v>
      </c>
      <c r="AA180" s="3" t="s">
        <v>3727</v>
      </c>
      <c r="AB180" s="3" t="s">
        <v>3727</v>
      </c>
      <c r="AC180" s="3" t="s">
        <v>3727</v>
      </c>
      <c r="AD180" s="3" t="s">
        <v>3727</v>
      </c>
      <c r="AE180" s="3" t="s">
        <v>3727</v>
      </c>
      <c r="AF180" s="3" t="s">
        <v>3727</v>
      </c>
      <c r="AG180" s="3" t="s">
        <v>3727</v>
      </c>
      <c r="AH180" s="3" t="s">
        <v>3727</v>
      </c>
      <c r="AI180" s="3" t="s">
        <v>3727</v>
      </c>
      <c r="AJ180" s="3" t="s">
        <v>3727</v>
      </c>
      <c r="AK180" s="3" t="s">
        <v>4148</v>
      </c>
      <c r="AL180" s="3" t="s">
        <v>3727</v>
      </c>
      <c r="AM180" s="3" t="s">
        <v>4148</v>
      </c>
      <c r="AN180" s="3" t="s">
        <v>3727</v>
      </c>
      <c r="AO180" s="187" t="s">
        <v>918</v>
      </c>
      <c r="AP180" s="192">
        <v>42916</v>
      </c>
      <c r="AQ180" s="491" t="s">
        <v>1068</v>
      </c>
      <c r="AR180" s="473"/>
      <c r="AS180" s="30"/>
      <c r="AT180" s="30"/>
      <c r="AU180" s="30"/>
      <c r="AV180" s="30"/>
      <c r="AW180" s="30" t="s">
        <v>1369</v>
      </c>
      <c r="AX180" s="30"/>
      <c r="AY180" s="30"/>
      <c r="BH180" s="2"/>
      <c r="BI180" s="2"/>
      <c r="BJ180" s="2"/>
      <c r="BK180" s="2"/>
      <c r="BL180" s="2"/>
      <c r="BM180" s="2"/>
      <c r="BN180" s="2"/>
    </row>
    <row r="181" spans="1:66" s="14" customFormat="1" ht="115.5" hidden="1" customHeight="1" x14ac:dyDescent="0.25">
      <c r="A181" s="29" t="s">
        <v>2152</v>
      </c>
      <c r="B181" s="5" t="s">
        <v>273</v>
      </c>
      <c r="C181" s="57">
        <v>42661</v>
      </c>
      <c r="D181" s="29" t="s">
        <v>1557</v>
      </c>
      <c r="E181" s="2" t="s">
        <v>1157</v>
      </c>
      <c r="F181" s="3" t="s">
        <v>359</v>
      </c>
      <c r="G181" s="3" t="s">
        <v>360</v>
      </c>
      <c r="H181" s="17" t="s">
        <v>361</v>
      </c>
      <c r="I181" s="413" t="s">
        <v>362</v>
      </c>
      <c r="J181" s="1">
        <v>1</v>
      </c>
      <c r="K181" s="194" t="s">
        <v>311</v>
      </c>
      <c r="L181" s="194">
        <v>42993</v>
      </c>
      <c r="M181" s="79">
        <f t="shared" si="4"/>
        <v>35</v>
      </c>
      <c r="N181" s="109">
        <v>1</v>
      </c>
      <c r="O181" s="2" t="s">
        <v>34</v>
      </c>
      <c r="P181" s="2" t="s">
        <v>35</v>
      </c>
      <c r="Q181" s="320" t="s">
        <v>3710</v>
      </c>
      <c r="R181" s="163">
        <f t="shared" si="5"/>
        <v>321</v>
      </c>
      <c r="S181" s="323" t="s">
        <v>3726</v>
      </c>
      <c r="T181" s="324" t="s">
        <v>3710</v>
      </c>
      <c r="U181" s="3" t="s">
        <v>3727</v>
      </c>
      <c r="V181" s="3" t="s">
        <v>3727</v>
      </c>
      <c r="W181" s="3" t="s">
        <v>3727</v>
      </c>
      <c r="X181" s="3" t="s">
        <v>3727</v>
      </c>
      <c r="Y181" s="3" t="s">
        <v>3727</v>
      </c>
      <c r="Z181" s="3" t="s">
        <v>3727</v>
      </c>
      <c r="AA181" s="3" t="s">
        <v>3727</v>
      </c>
      <c r="AB181" s="3" t="s">
        <v>3727</v>
      </c>
      <c r="AC181" s="3" t="s">
        <v>3727</v>
      </c>
      <c r="AD181" s="3" t="s">
        <v>3727</v>
      </c>
      <c r="AE181" s="3" t="s">
        <v>3727</v>
      </c>
      <c r="AF181" s="3" t="s">
        <v>3727</v>
      </c>
      <c r="AG181" s="3" t="s">
        <v>3727</v>
      </c>
      <c r="AH181" s="3" t="s">
        <v>3727</v>
      </c>
      <c r="AI181" s="3" t="s">
        <v>3727</v>
      </c>
      <c r="AJ181" s="3" t="s">
        <v>3727</v>
      </c>
      <c r="AK181" s="3" t="s">
        <v>4148</v>
      </c>
      <c r="AL181" s="3" t="s">
        <v>3727</v>
      </c>
      <c r="AM181" s="3" t="s">
        <v>4148</v>
      </c>
      <c r="AN181" s="3" t="s">
        <v>3727</v>
      </c>
      <c r="AO181" s="187" t="s">
        <v>918</v>
      </c>
      <c r="AP181" s="192">
        <v>42916</v>
      </c>
      <c r="AQ181" s="491" t="s">
        <v>1068</v>
      </c>
      <c r="AR181" s="473"/>
      <c r="AS181" s="30"/>
      <c r="AT181" s="30"/>
      <c r="AU181" s="30"/>
      <c r="AV181" s="30"/>
      <c r="AW181" s="30" t="s">
        <v>1369</v>
      </c>
      <c r="AX181" s="30"/>
      <c r="AY181" s="30"/>
      <c r="BH181" s="2"/>
      <c r="BI181" s="2"/>
      <c r="BJ181" s="2"/>
      <c r="BK181" s="2"/>
      <c r="BL181" s="2"/>
      <c r="BM181" s="2"/>
      <c r="BN181" s="2"/>
    </row>
    <row r="182" spans="1:66" s="14" customFormat="1" ht="115.5" hidden="1" customHeight="1" x14ac:dyDescent="0.25">
      <c r="A182" s="29" t="s">
        <v>2153</v>
      </c>
      <c r="B182" s="5" t="s">
        <v>273</v>
      </c>
      <c r="C182" s="57">
        <v>42661</v>
      </c>
      <c r="D182" s="29" t="s">
        <v>1559</v>
      </c>
      <c r="E182" s="2" t="s">
        <v>1156</v>
      </c>
      <c r="F182" s="3" t="s">
        <v>342</v>
      </c>
      <c r="G182" s="3" t="s">
        <v>281</v>
      </c>
      <c r="H182" s="17" t="s">
        <v>282</v>
      </c>
      <c r="I182" s="413" t="s">
        <v>267</v>
      </c>
      <c r="J182" s="1">
        <v>1</v>
      </c>
      <c r="K182" s="194" t="s">
        <v>311</v>
      </c>
      <c r="L182" s="194">
        <v>42993</v>
      </c>
      <c r="M182" s="79">
        <f t="shared" si="4"/>
        <v>35</v>
      </c>
      <c r="N182" s="109">
        <v>1</v>
      </c>
      <c r="O182" s="2" t="s">
        <v>34</v>
      </c>
      <c r="P182" s="2" t="s">
        <v>35</v>
      </c>
      <c r="Q182" s="325" t="s">
        <v>3721</v>
      </c>
      <c r="R182" s="163">
        <f t="shared" si="5"/>
        <v>182</v>
      </c>
      <c r="S182" s="323" t="s">
        <v>3726</v>
      </c>
      <c r="T182" s="324" t="s">
        <v>3707</v>
      </c>
      <c r="U182" s="2"/>
      <c r="V182" s="2"/>
      <c r="W182" s="2"/>
      <c r="X182" s="2"/>
      <c r="Y182" s="2"/>
      <c r="Z182" s="2"/>
      <c r="AA182" s="2"/>
      <c r="AB182" s="2"/>
      <c r="AC182" s="2"/>
      <c r="AD182" s="2"/>
      <c r="AE182" s="2"/>
      <c r="AF182" s="2"/>
      <c r="AG182" s="2"/>
      <c r="AH182" s="2"/>
      <c r="AI182" s="2"/>
      <c r="AJ182" s="6" t="s">
        <v>934</v>
      </c>
      <c r="AK182" s="6" t="s">
        <v>4148</v>
      </c>
      <c r="AL182" s="6" t="s">
        <v>934</v>
      </c>
      <c r="AM182" s="6" t="s">
        <v>4148</v>
      </c>
      <c r="AN182" s="6" t="s">
        <v>934</v>
      </c>
      <c r="AO182" s="187" t="s">
        <v>918</v>
      </c>
      <c r="AP182" s="192"/>
      <c r="AQ182" s="491" t="s">
        <v>1068</v>
      </c>
      <c r="AR182" s="473"/>
      <c r="AS182" s="30"/>
      <c r="AT182" s="30"/>
      <c r="AU182" s="30"/>
      <c r="AV182" s="30"/>
      <c r="AW182" s="30" t="s">
        <v>1369</v>
      </c>
      <c r="AX182" s="30"/>
      <c r="AY182" s="30"/>
      <c r="BH182" s="2"/>
      <c r="BI182" s="2"/>
      <c r="BJ182" s="2"/>
      <c r="BK182" s="2"/>
      <c r="BL182" s="2"/>
      <c r="BM182" s="2"/>
      <c r="BN182" s="2"/>
    </row>
    <row r="183" spans="1:66" s="14" customFormat="1" ht="115.5" hidden="1" customHeight="1" x14ac:dyDescent="0.25">
      <c r="A183" s="29" t="s">
        <v>2154</v>
      </c>
      <c r="B183" s="5" t="s">
        <v>273</v>
      </c>
      <c r="C183" s="57">
        <v>42661</v>
      </c>
      <c r="D183" s="29" t="s">
        <v>1560</v>
      </c>
      <c r="E183" s="2" t="s">
        <v>1155</v>
      </c>
      <c r="F183" s="3" t="s">
        <v>343</v>
      </c>
      <c r="G183" s="3" t="s">
        <v>281</v>
      </c>
      <c r="H183" s="19" t="s">
        <v>344</v>
      </c>
      <c r="I183" s="413" t="s">
        <v>267</v>
      </c>
      <c r="J183" s="1">
        <v>1</v>
      </c>
      <c r="K183" s="194" t="s">
        <v>311</v>
      </c>
      <c r="L183" s="194">
        <v>42993</v>
      </c>
      <c r="M183" s="79">
        <f t="shared" si="4"/>
        <v>35</v>
      </c>
      <c r="N183" s="109">
        <v>1</v>
      </c>
      <c r="O183" s="2" t="s">
        <v>34</v>
      </c>
      <c r="P183" s="2" t="s">
        <v>35</v>
      </c>
      <c r="Q183" s="320" t="s">
        <v>3707</v>
      </c>
      <c r="R183" s="163">
        <f t="shared" si="5"/>
        <v>390</v>
      </c>
      <c r="S183" s="323" t="s">
        <v>3726</v>
      </c>
      <c r="T183" s="324" t="s">
        <v>3707</v>
      </c>
      <c r="U183" s="2"/>
      <c r="V183" s="7"/>
      <c r="W183" s="7"/>
      <c r="X183" s="7"/>
      <c r="Y183" s="7"/>
      <c r="Z183" s="3" t="s">
        <v>345</v>
      </c>
      <c r="AA183" s="3" t="s">
        <v>18</v>
      </c>
      <c r="AB183" s="3" t="s">
        <v>18</v>
      </c>
      <c r="AC183" s="19" t="s">
        <v>18</v>
      </c>
      <c r="AD183" s="17" t="s">
        <v>18</v>
      </c>
      <c r="AE183" s="17" t="s">
        <v>2549</v>
      </c>
      <c r="AF183" s="17" t="s">
        <v>2552</v>
      </c>
      <c r="AG183" s="17" t="s">
        <v>2549</v>
      </c>
      <c r="AH183" s="6" t="s">
        <v>2552</v>
      </c>
      <c r="AI183" s="6" t="s">
        <v>2552</v>
      </c>
      <c r="AJ183" s="6" t="s">
        <v>2552</v>
      </c>
      <c r="AK183" s="6" t="s">
        <v>4148</v>
      </c>
      <c r="AL183" s="6" t="s">
        <v>2552</v>
      </c>
      <c r="AM183" s="6" t="s">
        <v>4148</v>
      </c>
      <c r="AN183" s="6" t="s">
        <v>2552</v>
      </c>
      <c r="AO183" s="187" t="s">
        <v>918</v>
      </c>
      <c r="AP183" s="192">
        <v>43577</v>
      </c>
      <c r="AQ183" s="491" t="s">
        <v>1068</v>
      </c>
      <c r="AR183" s="473"/>
      <c r="AS183" s="30"/>
      <c r="AT183" s="30"/>
      <c r="AU183" s="30"/>
      <c r="AV183" s="30"/>
      <c r="AW183" s="30" t="s">
        <v>1369</v>
      </c>
      <c r="AX183" s="30"/>
      <c r="AY183" s="30"/>
      <c r="BH183" s="2"/>
      <c r="BI183" s="2"/>
      <c r="BJ183" s="2"/>
      <c r="BK183" s="2"/>
      <c r="BL183" s="2"/>
      <c r="BM183" s="2"/>
      <c r="BN183" s="2"/>
    </row>
    <row r="184" spans="1:66" s="14" customFormat="1" ht="115.5" hidden="1" customHeight="1" x14ac:dyDescent="0.25">
      <c r="A184" s="29" t="s">
        <v>2155</v>
      </c>
      <c r="B184" s="5" t="s">
        <v>273</v>
      </c>
      <c r="C184" s="57">
        <v>42661</v>
      </c>
      <c r="D184" s="29" t="s">
        <v>1561</v>
      </c>
      <c r="E184" s="2" t="s">
        <v>1154</v>
      </c>
      <c r="F184" s="3" t="s">
        <v>346</v>
      </c>
      <c r="G184" s="3" t="s">
        <v>281</v>
      </c>
      <c r="H184" s="17" t="s">
        <v>282</v>
      </c>
      <c r="I184" s="413" t="s">
        <v>267</v>
      </c>
      <c r="J184" s="1">
        <v>1</v>
      </c>
      <c r="K184" s="194" t="s">
        <v>311</v>
      </c>
      <c r="L184" s="194">
        <v>42993</v>
      </c>
      <c r="M184" s="79">
        <f t="shared" si="4"/>
        <v>35</v>
      </c>
      <c r="N184" s="109">
        <v>1</v>
      </c>
      <c r="O184" s="2" t="s">
        <v>34</v>
      </c>
      <c r="P184" s="2" t="s">
        <v>35</v>
      </c>
      <c r="Q184" s="325" t="s">
        <v>3723</v>
      </c>
      <c r="R184" s="163">
        <f t="shared" si="5"/>
        <v>135</v>
      </c>
      <c r="S184" s="323" t="s">
        <v>3726</v>
      </c>
      <c r="T184" s="324" t="s">
        <v>3707</v>
      </c>
      <c r="U184" s="2"/>
      <c r="V184" s="2"/>
      <c r="W184" s="2"/>
      <c r="X184" s="2"/>
      <c r="Y184" s="2"/>
      <c r="Z184" s="2"/>
      <c r="AA184" s="2"/>
      <c r="AB184" s="2"/>
      <c r="AC184" s="2"/>
      <c r="AD184" s="2"/>
      <c r="AE184" s="2"/>
      <c r="AF184" s="2"/>
      <c r="AG184" s="2"/>
      <c r="AH184" s="2"/>
      <c r="AI184" s="2"/>
      <c r="AJ184" s="6" t="s">
        <v>934</v>
      </c>
      <c r="AK184" s="6" t="s">
        <v>4148</v>
      </c>
      <c r="AL184" s="6" t="s">
        <v>934</v>
      </c>
      <c r="AM184" s="6" t="s">
        <v>4148</v>
      </c>
      <c r="AN184" s="6" t="s">
        <v>934</v>
      </c>
      <c r="AO184" s="187" t="s">
        <v>918</v>
      </c>
      <c r="AP184" s="192"/>
      <c r="AQ184" s="491" t="s">
        <v>1068</v>
      </c>
      <c r="AR184" s="473"/>
      <c r="AS184" s="30"/>
      <c r="AT184" s="30"/>
      <c r="AU184" s="30"/>
      <c r="AV184" s="30"/>
      <c r="AW184" s="30" t="s">
        <v>1369</v>
      </c>
      <c r="AX184" s="30"/>
      <c r="AY184" s="30"/>
      <c r="BH184" s="2"/>
      <c r="BI184" s="2"/>
      <c r="BJ184" s="2"/>
      <c r="BK184" s="2"/>
      <c r="BL184" s="2"/>
      <c r="BM184" s="2"/>
      <c r="BN184" s="2"/>
    </row>
    <row r="185" spans="1:66" s="14" customFormat="1" ht="115.5" hidden="1" customHeight="1" x14ac:dyDescent="0.25">
      <c r="A185" s="29" t="s">
        <v>2156</v>
      </c>
      <c r="B185" s="5" t="s">
        <v>273</v>
      </c>
      <c r="C185" s="57">
        <v>42661</v>
      </c>
      <c r="D185" s="29" t="s">
        <v>1562</v>
      </c>
      <c r="E185" s="2" t="s">
        <v>1153</v>
      </c>
      <c r="F185" s="3" t="s">
        <v>377</v>
      </c>
      <c r="G185" s="3" t="s">
        <v>378</v>
      </c>
      <c r="H185" s="17" t="s">
        <v>379</v>
      </c>
      <c r="I185" s="413" t="s">
        <v>380</v>
      </c>
      <c r="J185" s="1">
        <v>1</v>
      </c>
      <c r="K185" s="194" t="s">
        <v>368</v>
      </c>
      <c r="L185" s="194">
        <v>42993</v>
      </c>
      <c r="M185" s="79">
        <f t="shared" si="4"/>
        <v>50</v>
      </c>
      <c r="N185" s="109">
        <v>1</v>
      </c>
      <c r="O185" s="2" t="s">
        <v>61</v>
      </c>
      <c r="P185" s="2"/>
      <c r="Q185" s="320" t="s">
        <v>3711</v>
      </c>
      <c r="R185" s="163">
        <f t="shared" si="5"/>
        <v>386</v>
      </c>
      <c r="S185" s="323" t="s">
        <v>3726</v>
      </c>
      <c r="T185" s="324" t="s">
        <v>3711</v>
      </c>
      <c r="U185" s="2"/>
      <c r="V185" s="5"/>
      <c r="W185" s="5"/>
      <c r="X185" s="5"/>
      <c r="Y185" s="5"/>
      <c r="Z185" s="2"/>
      <c r="AA185" s="3"/>
      <c r="AB185" s="3"/>
      <c r="AC185" s="17" t="s">
        <v>934</v>
      </c>
      <c r="AD185" s="17" t="s">
        <v>934</v>
      </c>
      <c r="AE185" s="17" t="s">
        <v>934</v>
      </c>
      <c r="AF185" s="17" t="s">
        <v>934</v>
      </c>
      <c r="AG185" s="17" t="s">
        <v>934</v>
      </c>
      <c r="AH185" s="6" t="s">
        <v>934</v>
      </c>
      <c r="AI185" s="6" t="s">
        <v>934</v>
      </c>
      <c r="AJ185" s="6" t="s">
        <v>934</v>
      </c>
      <c r="AK185" s="6" t="s">
        <v>4148</v>
      </c>
      <c r="AL185" s="6" t="s">
        <v>934</v>
      </c>
      <c r="AM185" s="6" t="s">
        <v>4148</v>
      </c>
      <c r="AN185" s="6" t="s">
        <v>934</v>
      </c>
      <c r="AO185" s="187" t="s">
        <v>918</v>
      </c>
      <c r="AP185" s="187"/>
      <c r="AQ185" s="491" t="s">
        <v>1068</v>
      </c>
      <c r="AR185" s="473"/>
      <c r="AS185" s="31"/>
      <c r="AT185" s="31"/>
      <c r="AU185" s="31"/>
      <c r="AV185" s="31"/>
      <c r="AW185" s="30" t="s">
        <v>1369</v>
      </c>
      <c r="AX185" s="30"/>
      <c r="AY185" s="30"/>
      <c r="BH185" s="2"/>
      <c r="BI185" s="2"/>
      <c r="BJ185" s="2"/>
      <c r="BK185" s="2"/>
      <c r="BL185" s="2"/>
      <c r="BM185" s="2"/>
      <c r="BN185" s="2"/>
    </row>
    <row r="186" spans="1:66" s="14" customFormat="1" ht="115.5" hidden="1" customHeight="1" x14ac:dyDescent="0.25">
      <c r="A186" s="29" t="s">
        <v>2157</v>
      </c>
      <c r="B186" s="5" t="s">
        <v>273</v>
      </c>
      <c r="C186" s="57">
        <v>42661</v>
      </c>
      <c r="D186" s="29" t="s">
        <v>1563</v>
      </c>
      <c r="E186" s="2" t="s">
        <v>1152</v>
      </c>
      <c r="F186" s="3" t="s">
        <v>364</v>
      </c>
      <c r="G186" s="3" t="s">
        <v>365</v>
      </c>
      <c r="H186" s="17" t="s">
        <v>366</v>
      </c>
      <c r="I186" s="413" t="s">
        <v>367</v>
      </c>
      <c r="J186" s="1">
        <v>1</v>
      </c>
      <c r="K186" s="194" t="s">
        <v>368</v>
      </c>
      <c r="L186" s="194">
        <v>42765</v>
      </c>
      <c r="M186" s="79">
        <f t="shared" si="4"/>
        <v>18</v>
      </c>
      <c r="N186" s="109">
        <v>1</v>
      </c>
      <c r="O186" s="2" t="s">
        <v>34</v>
      </c>
      <c r="P186" s="2" t="s">
        <v>35</v>
      </c>
      <c r="Q186" s="323" t="s">
        <v>3721</v>
      </c>
      <c r="R186" s="163">
        <f t="shared" si="5"/>
        <v>182</v>
      </c>
      <c r="S186" s="326" t="s">
        <v>3728</v>
      </c>
      <c r="T186" s="2" t="s">
        <v>3725</v>
      </c>
      <c r="U186" s="2" t="s">
        <v>3725</v>
      </c>
      <c r="V186" s="2" t="s">
        <v>3725</v>
      </c>
      <c r="W186" s="2" t="s">
        <v>3725</v>
      </c>
      <c r="X186" s="2" t="s">
        <v>3725</v>
      </c>
      <c r="Y186" s="2" t="s">
        <v>3725</v>
      </c>
      <c r="Z186" s="2" t="s">
        <v>3725</v>
      </c>
      <c r="AA186" s="2" t="s">
        <v>3725</v>
      </c>
      <c r="AB186" s="2" t="s">
        <v>3725</v>
      </c>
      <c r="AC186" s="2" t="s">
        <v>3725</v>
      </c>
      <c r="AD186" s="2" t="s">
        <v>3725</v>
      </c>
      <c r="AE186" s="2" t="s">
        <v>3725</v>
      </c>
      <c r="AF186" s="2" t="s">
        <v>3725</v>
      </c>
      <c r="AG186" s="2" t="s">
        <v>3725</v>
      </c>
      <c r="AH186" s="2" t="s">
        <v>3725</v>
      </c>
      <c r="AI186" s="2" t="s">
        <v>3725</v>
      </c>
      <c r="AJ186" s="2" t="s">
        <v>3725</v>
      </c>
      <c r="AK186" s="2" t="s">
        <v>4148</v>
      </c>
      <c r="AL186" s="2" t="s">
        <v>3725</v>
      </c>
      <c r="AM186" s="2" t="s">
        <v>4148</v>
      </c>
      <c r="AN186" s="2" t="s">
        <v>3725</v>
      </c>
      <c r="AO186" s="187" t="s">
        <v>918</v>
      </c>
      <c r="AP186" s="192">
        <v>42735</v>
      </c>
      <c r="AQ186" s="491" t="s">
        <v>1068</v>
      </c>
      <c r="AR186" s="473"/>
      <c r="AS186" s="31"/>
      <c r="AT186" s="31"/>
      <c r="AU186" s="31"/>
      <c r="AV186" s="31"/>
      <c r="AW186" s="30" t="s">
        <v>1369</v>
      </c>
      <c r="AX186" s="30"/>
      <c r="AY186" s="30"/>
      <c r="BH186" s="2"/>
      <c r="BI186" s="2"/>
      <c r="BJ186" s="2"/>
      <c r="BK186" s="2"/>
      <c r="BL186" s="2"/>
      <c r="BM186" s="2"/>
      <c r="BN186" s="2"/>
    </row>
    <row r="187" spans="1:66" s="14" customFormat="1" ht="115.5" hidden="1" customHeight="1" x14ac:dyDescent="0.25">
      <c r="A187" s="29" t="s">
        <v>2158</v>
      </c>
      <c r="B187" s="5" t="s">
        <v>273</v>
      </c>
      <c r="C187" s="57">
        <v>42661</v>
      </c>
      <c r="D187" s="29" t="s">
        <v>1564</v>
      </c>
      <c r="E187" s="2" t="s">
        <v>1151</v>
      </c>
      <c r="F187" s="3" t="s">
        <v>439</v>
      </c>
      <c r="G187" s="3" t="s">
        <v>440</v>
      </c>
      <c r="H187" s="17" t="s">
        <v>441</v>
      </c>
      <c r="I187" s="413" t="s">
        <v>442</v>
      </c>
      <c r="J187" s="1">
        <v>1</v>
      </c>
      <c r="K187" s="194" t="s">
        <v>368</v>
      </c>
      <c r="L187" s="194">
        <v>42735</v>
      </c>
      <c r="M187" s="79">
        <f t="shared" si="4"/>
        <v>13</v>
      </c>
      <c r="N187" s="109">
        <v>1</v>
      </c>
      <c r="O187" s="2" t="s">
        <v>61</v>
      </c>
      <c r="P187" s="2"/>
      <c r="Q187" s="325"/>
      <c r="R187" s="163">
        <f t="shared" si="5"/>
        <v>0</v>
      </c>
      <c r="S187" s="325" t="s">
        <v>3722</v>
      </c>
      <c r="T187" s="324" t="s">
        <v>3712</v>
      </c>
      <c r="U187" s="3" t="s">
        <v>3727</v>
      </c>
      <c r="V187" s="3" t="s">
        <v>3727</v>
      </c>
      <c r="W187" s="3" t="s">
        <v>3727</v>
      </c>
      <c r="X187" s="3" t="s">
        <v>3727</v>
      </c>
      <c r="Y187" s="3" t="s">
        <v>3727</v>
      </c>
      <c r="Z187" s="3" t="s">
        <v>3727</v>
      </c>
      <c r="AA187" s="3" t="s">
        <v>3727</v>
      </c>
      <c r="AB187" s="3" t="s">
        <v>3727</v>
      </c>
      <c r="AC187" s="3" t="s">
        <v>3727</v>
      </c>
      <c r="AD187" s="3" t="s">
        <v>3727</v>
      </c>
      <c r="AE187" s="3" t="s">
        <v>3727</v>
      </c>
      <c r="AF187" s="3" t="s">
        <v>3727</v>
      </c>
      <c r="AG187" s="3" t="s">
        <v>3727</v>
      </c>
      <c r="AH187" s="3" t="s">
        <v>3727</v>
      </c>
      <c r="AI187" s="3" t="s">
        <v>3727</v>
      </c>
      <c r="AJ187" s="3" t="s">
        <v>3727</v>
      </c>
      <c r="AK187" s="3" t="s">
        <v>4148</v>
      </c>
      <c r="AL187" s="3" t="s">
        <v>3727</v>
      </c>
      <c r="AM187" s="3" t="s">
        <v>4148</v>
      </c>
      <c r="AN187" s="3" t="s">
        <v>3727</v>
      </c>
      <c r="AO187" s="187" t="s">
        <v>918</v>
      </c>
      <c r="AP187" s="192">
        <v>42916</v>
      </c>
      <c r="AQ187" s="491" t="s">
        <v>1068</v>
      </c>
      <c r="AR187" s="473"/>
      <c r="AS187" s="31"/>
      <c r="AT187" s="31"/>
      <c r="AU187" s="31"/>
      <c r="AV187" s="31"/>
      <c r="AW187" s="30" t="s">
        <v>1369</v>
      </c>
      <c r="AX187" s="30"/>
      <c r="AY187" s="30"/>
      <c r="BH187" s="2"/>
      <c r="BI187" s="2"/>
      <c r="BJ187" s="2"/>
      <c r="BK187" s="2"/>
      <c r="BL187" s="2"/>
      <c r="BM187" s="2"/>
      <c r="BN187" s="2"/>
    </row>
    <row r="188" spans="1:66" s="14" customFormat="1" ht="115.5" hidden="1" customHeight="1" x14ac:dyDescent="0.25">
      <c r="A188" s="29" t="s">
        <v>2159</v>
      </c>
      <c r="B188" s="5" t="s">
        <v>273</v>
      </c>
      <c r="C188" s="57">
        <v>42661</v>
      </c>
      <c r="D188" s="29" t="s">
        <v>1564</v>
      </c>
      <c r="E188" s="2" t="s">
        <v>1151</v>
      </c>
      <c r="F188" s="3" t="s">
        <v>439</v>
      </c>
      <c r="G188" s="3" t="s">
        <v>443</v>
      </c>
      <c r="H188" s="17" t="s">
        <v>444</v>
      </c>
      <c r="I188" s="413" t="s">
        <v>445</v>
      </c>
      <c r="J188" s="1">
        <v>1</v>
      </c>
      <c r="K188" s="194" t="s">
        <v>446</v>
      </c>
      <c r="L188" s="194">
        <v>42704</v>
      </c>
      <c r="M188" s="79">
        <f t="shared" si="4"/>
        <v>5</v>
      </c>
      <c r="N188" s="109">
        <v>1</v>
      </c>
      <c r="O188" s="2" t="s">
        <v>61</v>
      </c>
      <c r="P188" s="2"/>
      <c r="Q188" s="325" t="s">
        <v>3723</v>
      </c>
      <c r="R188" s="163">
        <f t="shared" si="5"/>
        <v>135</v>
      </c>
      <c r="S188" s="325" t="s">
        <v>3729</v>
      </c>
      <c r="T188" s="2" t="s">
        <v>3725</v>
      </c>
      <c r="U188" s="2" t="s">
        <v>3725</v>
      </c>
      <c r="V188" s="2" t="s">
        <v>3725</v>
      </c>
      <c r="W188" s="2" t="s">
        <v>3725</v>
      </c>
      <c r="X188" s="2" t="s">
        <v>3725</v>
      </c>
      <c r="Y188" s="2" t="s">
        <v>3725</v>
      </c>
      <c r="Z188" s="2" t="s">
        <v>3725</v>
      </c>
      <c r="AA188" s="2" t="s">
        <v>3725</v>
      </c>
      <c r="AB188" s="2" t="s">
        <v>3725</v>
      </c>
      <c r="AC188" s="2" t="s">
        <v>3725</v>
      </c>
      <c r="AD188" s="2" t="s">
        <v>3725</v>
      </c>
      <c r="AE188" s="2" t="s">
        <v>3725</v>
      </c>
      <c r="AF188" s="2" t="s">
        <v>3725</v>
      </c>
      <c r="AG188" s="2" t="s">
        <v>3725</v>
      </c>
      <c r="AH188" s="2" t="s">
        <v>3725</v>
      </c>
      <c r="AI188" s="2" t="s">
        <v>3725</v>
      </c>
      <c r="AJ188" s="2" t="s">
        <v>3725</v>
      </c>
      <c r="AK188" s="2" t="s">
        <v>4148</v>
      </c>
      <c r="AL188" s="2" t="s">
        <v>3725</v>
      </c>
      <c r="AM188" s="2" t="s">
        <v>4148</v>
      </c>
      <c r="AN188" s="2" t="s">
        <v>3725</v>
      </c>
      <c r="AO188" s="187" t="s">
        <v>918</v>
      </c>
      <c r="AP188" s="192">
        <v>42735</v>
      </c>
      <c r="AQ188" s="491" t="s">
        <v>1068</v>
      </c>
      <c r="AR188" s="473"/>
      <c r="AS188" s="31"/>
      <c r="AT188" s="31"/>
      <c r="AU188" s="31"/>
      <c r="AV188" s="31"/>
      <c r="AW188" s="30" t="s">
        <v>1369</v>
      </c>
      <c r="AX188" s="30"/>
      <c r="AY188" s="30"/>
      <c r="BH188" s="2"/>
      <c r="BI188" s="2"/>
      <c r="BJ188" s="2"/>
      <c r="BK188" s="2"/>
      <c r="BL188" s="2"/>
      <c r="BM188" s="2"/>
      <c r="BN188" s="2"/>
    </row>
    <row r="189" spans="1:66" s="14" customFormat="1" ht="115.5" hidden="1" customHeight="1" x14ac:dyDescent="0.25">
      <c r="A189" s="29" t="s">
        <v>2160</v>
      </c>
      <c r="B189" s="5" t="s">
        <v>273</v>
      </c>
      <c r="C189" s="57">
        <v>42661</v>
      </c>
      <c r="D189" s="29" t="s">
        <v>1565</v>
      </c>
      <c r="E189" s="2" t="s">
        <v>1150</v>
      </c>
      <c r="F189" s="3" t="s">
        <v>381</v>
      </c>
      <c r="G189" s="3" t="s">
        <v>382</v>
      </c>
      <c r="H189" s="17" t="s">
        <v>383</v>
      </c>
      <c r="I189" s="413" t="s">
        <v>384</v>
      </c>
      <c r="J189" s="1">
        <v>1</v>
      </c>
      <c r="K189" s="194" t="s">
        <v>368</v>
      </c>
      <c r="L189" s="194">
        <v>42735</v>
      </c>
      <c r="M189" s="79">
        <f t="shared" si="4"/>
        <v>13</v>
      </c>
      <c r="N189" s="109">
        <v>1</v>
      </c>
      <c r="O189" s="2" t="s">
        <v>61</v>
      </c>
      <c r="P189" s="2"/>
      <c r="Q189" s="320"/>
      <c r="R189" s="163">
        <f t="shared" si="5"/>
        <v>0</v>
      </c>
      <c r="S189" s="323" t="s">
        <v>3722</v>
      </c>
      <c r="T189" s="324" t="s">
        <v>3713</v>
      </c>
      <c r="U189" s="2"/>
      <c r="V189" s="5"/>
      <c r="W189" s="5"/>
      <c r="X189" s="5"/>
      <c r="Y189" s="5"/>
      <c r="Z189" s="2" t="s">
        <v>385</v>
      </c>
      <c r="AA189" s="3" t="s">
        <v>18</v>
      </c>
      <c r="AB189" s="3" t="s">
        <v>18</v>
      </c>
      <c r="AC189" s="17" t="s">
        <v>18</v>
      </c>
      <c r="AD189" s="23" t="s">
        <v>18</v>
      </c>
      <c r="AE189" s="17" t="s">
        <v>2549</v>
      </c>
      <c r="AF189" s="17" t="s">
        <v>2552</v>
      </c>
      <c r="AG189" s="17" t="s">
        <v>2549</v>
      </c>
      <c r="AH189" s="6" t="s">
        <v>2552</v>
      </c>
      <c r="AI189" s="6" t="s">
        <v>2552</v>
      </c>
      <c r="AJ189" s="6" t="s">
        <v>2552</v>
      </c>
      <c r="AK189" s="6" t="s">
        <v>4148</v>
      </c>
      <c r="AL189" s="6" t="s">
        <v>2552</v>
      </c>
      <c r="AM189" s="6" t="s">
        <v>4148</v>
      </c>
      <c r="AN189" s="6" t="s">
        <v>2552</v>
      </c>
      <c r="AO189" s="187" t="s">
        <v>918</v>
      </c>
      <c r="AP189" s="192">
        <v>43577</v>
      </c>
      <c r="AQ189" s="491" t="s">
        <v>1068</v>
      </c>
      <c r="AR189" s="473"/>
      <c r="AS189" s="31"/>
      <c r="AT189" s="31"/>
      <c r="AU189" s="31"/>
      <c r="AV189" s="31"/>
      <c r="AW189" s="30" t="s">
        <v>1369</v>
      </c>
      <c r="AX189" s="30"/>
      <c r="AY189" s="30"/>
      <c r="BH189" s="2"/>
      <c r="BI189" s="2"/>
      <c r="BJ189" s="2"/>
      <c r="BK189" s="2"/>
      <c r="BL189" s="2"/>
      <c r="BM189" s="2"/>
      <c r="BN189" s="2"/>
    </row>
    <row r="190" spans="1:66" s="14" customFormat="1" ht="115.5" hidden="1" customHeight="1" x14ac:dyDescent="0.25">
      <c r="A190" s="29" t="s">
        <v>2161</v>
      </c>
      <c r="B190" s="5" t="s">
        <v>273</v>
      </c>
      <c r="C190" s="57">
        <v>42661</v>
      </c>
      <c r="D190" s="29" t="s">
        <v>1566</v>
      </c>
      <c r="E190" s="2" t="s">
        <v>1149</v>
      </c>
      <c r="F190" s="3" t="s">
        <v>269</v>
      </c>
      <c r="G190" s="3" t="s">
        <v>269</v>
      </c>
      <c r="H190" s="17" t="s">
        <v>270</v>
      </c>
      <c r="I190" s="413" t="s">
        <v>369</v>
      </c>
      <c r="J190" s="1">
        <v>1</v>
      </c>
      <c r="K190" s="194" t="s">
        <v>272</v>
      </c>
      <c r="L190" s="194">
        <v>43069</v>
      </c>
      <c r="M190" s="79">
        <f t="shared" si="4"/>
        <v>9</v>
      </c>
      <c r="N190" s="109">
        <v>1</v>
      </c>
      <c r="O190" s="2" t="s">
        <v>56</v>
      </c>
      <c r="P190" s="2" t="s">
        <v>57</v>
      </c>
      <c r="Q190" s="325" t="s">
        <v>3724</v>
      </c>
      <c r="R190" s="163">
        <f t="shared" si="5"/>
        <v>186</v>
      </c>
      <c r="S190" s="323" t="s">
        <v>3726</v>
      </c>
      <c r="T190" s="324" t="s">
        <v>3714</v>
      </c>
      <c r="U190" s="2"/>
      <c r="V190" s="2"/>
      <c r="W190" s="2"/>
      <c r="X190" s="2"/>
      <c r="Y190" s="2"/>
      <c r="Z190" s="2"/>
      <c r="AA190" s="2"/>
      <c r="AB190" s="2"/>
      <c r="AC190" s="2"/>
      <c r="AD190" s="2"/>
      <c r="AE190" s="2"/>
      <c r="AF190" s="2"/>
      <c r="AG190" s="2"/>
      <c r="AH190" s="2"/>
      <c r="AI190" s="2"/>
      <c r="AJ190" s="6" t="s">
        <v>934</v>
      </c>
      <c r="AK190" s="6" t="s">
        <v>4148</v>
      </c>
      <c r="AL190" s="6" t="s">
        <v>934</v>
      </c>
      <c r="AM190" s="6" t="s">
        <v>4148</v>
      </c>
      <c r="AN190" s="6" t="s">
        <v>934</v>
      </c>
      <c r="AO190" s="187" t="s">
        <v>918</v>
      </c>
      <c r="AP190" s="192"/>
      <c r="AQ190" s="491" t="s">
        <v>1068</v>
      </c>
      <c r="AR190" s="473"/>
      <c r="AS190" s="31"/>
      <c r="AT190" s="31"/>
      <c r="AU190" s="31"/>
      <c r="AV190" s="31"/>
      <c r="AW190" s="30" t="s">
        <v>1369</v>
      </c>
      <c r="AX190" s="30"/>
      <c r="AY190" s="30"/>
      <c r="BH190" s="2"/>
      <c r="BI190" s="2"/>
      <c r="BJ190" s="2"/>
      <c r="BK190" s="2"/>
      <c r="BL190" s="2"/>
      <c r="BM190" s="2"/>
      <c r="BN190" s="2"/>
    </row>
    <row r="191" spans="1:66" s="14" customFormat="1" ht="115.5" hidden="1" customHeight="1" x14ac:dyDescent="0.25">
      <c r="A191" s="29" t="s">
        <v>2162</v>
      </c>
      <c r="B191" s="5" t="s">
        <v>273</v>
      </c>
      <c r="C191" s="57">
        <v>42661</v>
      </c>
      <c r="D191" s="29" t="s">
        <v>1566</v>
      </c>
      <c r="E191" s="2" t="s">
        <v>1149</v>
      </c>
      <c r="F191" s="3" t="s">
        <v>269</v>
      </c>
      <c r="G191" s="3" t="s">
        <v>269</v>
      </c>
      <c r="H191" s="17" t="s">
        <v>270</v>
      </c>
      <c r="I191" s="413" t="s">
        <v>271</v>
      </c>
      <c r="J191" s="1">
        <v>1</v>
      </c>
      <c r="K191" s="194" t="s">
        <v>272</v>
      </c>
      <c r="L191" s="194">
        <v>43069</v>
      </c>
      <c r="M191" s="79">
        <f t="shared" si="4"/>
        <v>9</v>
      </c>
      <c r="N191" s="109">
        <v>1</v>
      </c>
      <c r="O191" s="2" t="s">
        <v>56</v>
      </c>
      <c r="P191" s="2" t="s">
        <v>274</v>
      </c>
      <c r="Q191" s="320" t="s">
        <v>3715</v>
      </c>
      <c r="R191" s="163">
        <f t="shared" si="5"/>
        <v>373</v>
      </c>
      <c r="S191" s="323" t="s">
        <v>3726</v>
      </c>
      <c r="T191" s="324" t="s">
        <v>3715</v>
      </c>
      <c r="U191" s="2"/>
      <c r="V191" s="5"/>
      <c r="W191" s="5"/>
      <c r="X191" s="5"/>
      <c r="Y191" s="5"/>
      <c r="Z191" s="3" t="s">
        <v>275</v>
      </c>
      <c r="AA191" s="3" t="s">
        <v>18</v>
      </c>
      <c r="AB191" s="3" t="s">
        <v>18</v>
      </c>
      <c r="AC191" s="17" t="s">
        <v>18</v>
      </c>
      <c r="AD191" s="17" t="s">
        <v>18</v>
      </c>
      <c r="AE191" s="17" t="s">
        <v>2549</v>
      </c>
      <c r="AF191" s="17" t="s">
        <v>2552</v>
      </c>
      <c r="AG191" s="17" t="s">
        <v>2549</v>
      </c>
      <c r="AH191" s="6" t="s">
        <v>2552</v>
      </c>
      <c r="AI191" s="6" t="s">
        <v>2552</v>
      </c>
      <c r="AJ191" s="6" t="s">
        <v>2552</v>
      </c>
      <c r="AK191" s="6" t="s">
        <v>4148</v>
      </c>
      <c r="AL191" s="6" t="s">
        <v>2552</v>
      </c>
      <c r="AM191" s="6" t="s">
        <v>4148</v>
      </c>
      <c r="AN191" s="6" t="s">
        <v>2552</v>
      </c>
      <c r="AO191" s="187" t="s">
        <v>918</v>
      </c>
      <c r="AP191" s="192">
        <v>43577</v>
      </c>
      <c r="AQ191" s="491" t="s">
        <v>1068</v>
      </c>
      <c r="AR191" s="473"/>
      <c r="AS191" s="31"/>
      <c r="AT191" s="31"/>
      <c r="AU191" s="31"/>
      <c r="AV191" s="31"/>
      <c r="AW191" s="30" t="s">
        <v>1369</v>
      </c>
      <c r="AX191" s="30"/>
      <c r="AY191" s="30"/>
      <c r="BH191" s="2"/>
      <c r="BI191" s="2"/>
      <c r="BJ191" s="2"/>
      <c r="BK191" s="2"/>
      <c r="BL191" s="2"/>
      <c r="BM191" s="2"/>
      <c r="BN191" s="2"/>
    </row>
    <row r="192" spans="1:66" s="14" customFormat="1" ht="115.5" hidden="1" customHeight="1" x14ac:dyDescent="0.25">
      <c r="A192" s="29" t="s">
        <v>2163</v>
      </c>
      <c r="B192" s="5" t="s">
        <v>273</v>
      </c>
      <c r="C192" s="57">
        <v>42661</v>
      </c>
      <c r="D192" s="29" t="s">
        <v>1567</v>
      </c>
      <c r="E192" s="2" t="s">
        <v>1148</v>
      </c>
      <c r="F192" s="3" t="s">
        <v>386</v>
      </c>
      <c r="G192" s="3" t="s">
        <v>387</v>
      </c>
      <c r="H192" s="17" t="s">
        <v>388</v>
      </c>
      <c r="I192" s="413" t="s">
        <v>389</v>
      </c>
      <c r="J192" s="1">
        <v>1</v>
      </c>
      <c r="K192" s="194" t="s">
        <v>351</v>
      </c>
      <c r="L192" s="194">
        <v>43008</v>
      </c>
      <c r="M192" s="79">
        <f t="shared" si="4"/>
        <v>44</v>
      </c>
      <c r="N192" s="109">
        <v>1</v>
      </c>
      <c r="O192" s="2" t="s">
        <v>78</v>
      </c>
      <c r="P192" s="2"/>
      <c r="Q192" s="320" t="s">
        <v>3716</v>
      </c>
      <c r="R192" s="163">
        <f t="shared" si="5"/>
        <v>112</v>
      </c>
      <c r="S192" s="323" t="s">
        <v>3726</v>
      </c>
      <c r="T192" s="324" t="s">
        <v>3716</v>
      </c>
      <c r="U192" s="2"/>
      <c r="V192" s="5"/>
      <c r="W192" s="5"/>
      <c r="X192" s="5"/>
      <c r="Y192" s="5"/>
      <c r="Z192" s="3" t="s">
        <v>390</v>
      </c>
      <c r="AA192" s="3" t="s">
        <v>18</v>
      </c>
      <c r="AB192" s="3" t="s">
        <v>18</v>
      </c>
      <c r="AC192" s="17" t="s">
        <v>18</v>
      </c>
      <c r="AD192" s="17" t="s">
        <v>18</v>
      </c>
      <c r="AE192" s="17" t="s">
        <v>2549</v>
      </c>
      <c r="AF192" s="17" t="s">
        <v>2552</v>
      </c>
      <c r="AG192" s="17" t="s">
        <v>2549</v>
      </c>
      <c r="AH192" s="6" t="s">
        <v>2552</v>
      </c>
      <c r="AI192" s="6" t="s">
        <v>2552</v>
      </c>
      <c r="AJ192" s="6" t="s">
        <v>2552</v>
      </c>
      <c r="AK192" s="6" t="s">
        <v>4148</v>
      </c>
      <c r="AL192" s="6" t="s">
        <v>2552</v>
      </c>
      <c r="AM192" s="6" t="s">
        <v>4148</v>
      </c>
      <c r="AN192" s="6" t="s">
        <v>2552</v>
      </c>
      <c r="AO192" s="187" t="s">
        <v>918</v>
      </c>
      <c r="AP192" s="192">
        <v>43577</v>
      </c>
      <c r="AQ192" s="491" t="s">
        <v>1068</v>
      </c>
      <c r="AR192" s="473"/>
      <c r="AS192" s="31"/>
      <c r="AT192" s="31"/>
      <c r="AU192" s="31"/>
      <c r="AV192" s="31"/>
      <c r="AW192" s="30" t="s">
        <v>1369</v>
      </c>
      <c r="AX192" s="30"/>
      <c r="AY192" s="30"/>
      <c r="BH192" s="2"/>
      <c r="BI192" s="2"/>
      <c r="BJ192" s="2"/>
      <c r="BK192" s="2"/>
      <c r="BL192" s="2"/>
      <c r="BM192" s="2"/>
      <c r="BN192" s="2"/>
    </row>
    <row r="193" spans="1:66" s="14" customFormat="1" ht="115.5" hidden="1" customHeight="1" x14ac:dyDescent="0.25">
      <c r="A193" s="29" t="s">
        <v>2164</v>
      </c>
      <c r="B193" s="5" t="s">
        <v>273</v>
      </c>
      <c r="C193" s="57">
        <v>42661</v>
      </c>
      <c r="D193" s="29" t="s">
        <v>1569</v>
      </c>
      <c r="E193" s="2" t="s">
        <v>1147</v>
      </c>
      <c r="F193" s="3" t="s">
        <v>447</v>
      </c>
      <c r="G193" s="3" t="s">
        <v>448</v>
      </c>
      <c r="H193" s="17" t="s">
        <v>449</v>
      </c>
      <c r="I193" s="413" t="s">
        <v>450</v>
      </c>
      <c r="J193" s="1">
        <v>1</v>
      </c>
      <c r="K193" s="194" t="s">
        <v>351</v>
      </c>
      <c r="L193" s="194">
        <v>42735</v>
      </c>
      <c r="M193" s="79">
        <f t="shared" si="4"/>
        <v>5</v>
      </c>
      <c r="N193" s="109">
        <v>1</v>
      </c>
      <c r="O193" s="2" t="s">
        <v>78</v>
      </c>
      <c r="P193" s="2"/>
      <c r="Q193" s="323" t="s">
        <v>3724</v>
      </c>
      <c r="R193" s="163">
        <f t="shared" si="5"/>
        <v>186</v>
      </c>
      <c r="S193" s="323" t="s">
        <v>3724</v>
      </c>
      <c r="T193" s="2" t="s">
        <v>3725</v>
      </c>
      <c r="U193" s="2" t="s">
        <v>3725</v>
      </c>
      <c r="V193" s="2" t="s">
        <v>3725</v>
      </c>
      <c r="W193" s="2" t="s">
        <v>3725</v>
      </c>
      <c r="X193" s="2" t="s">
        <v>3725</v>
      </c>
      <c r="Y193" s="2" t="s">
        <v>3725</v>
      </c>
      <c r="Z193" s="2" t="s">
        <v>3725</v>
      </c>
      <c r="AA193" s="2" t="s">
        <v>3725</v>
      </c>
      <c r="AB193" s="2" t="s">
        <v>3725</v>
      </c>
      <c r="AC193" s="2" t="s">
        <v>3725</v>
      </c>
      <c r="AD193" s="2" t="s">
        <v>3725</v>
      </c>
      <c r="AE193" s="2" t="s">
        <v>3725</v>
      </c>
      <c r="AF193" s="2" t="s">
        <v>3725</v>
      </c>
      <c r="AG193" s="2" t="s">
        <v>3725</v>
      </c>
      <c r="AH193" s="2" t="s">
        <v>3725</v>
      </c>
      <c r="AI193" s="2" t="s">
        <v>3725</v>
      </c>
      <c r="AJ193" s="2" t="s">
        <v>3725</v>
      </c>
      <c r="AK193" s="2" t="s">
        <v>4148</v>
      </c>
      <c r="AL193" s="2" t="s">
        <v>3725</v>
      </c>
      <c r="AM193" s="2" t="s">
        <v>4148</v>
      </c>
      <c r="AN193" s="2" t="s">
        <v>3725</v>
      </c>
      <c r="AO193" s="187" t="s">
        <v>918</v>
      </c>
      <c r="AP193" s="192">
        <v>42735</v>
      </c>
      <c r="AQ193" s="491" t="s">
        <v>1068</v>
      </c>
      <c r="AR193" s="473"/>
      <c r="AS193" s="31"/>
      <c r="AT193" s="31"/>
      <c r="AU193" s="31"/>
      <c r="AV193" s="31"/>
      <c r="AW193" s="30" t="s">
        <v>1369</v>
      </c>
      <c r="AX193" s="30"/>
      <c r="AY193" s="30"/>
      <c r="BH193" s="2"/>
      <c r="BI193" s="2"/>
      <c r="BJ193" s="2"/>
      <c r="BK193" s="2"/>
      <c r="BL193" s="2"/>
      <c r="BM193" s="2"/>
      <c r="BN193" s="2"/>
    </row>
    <row r="194" spans="1:66" s="14" customFormat="1" ht="115.5" hidden="1" customHeight="1" x14ac:dyDescent="0.25">
      <c r="A194" s="29" t="s">
        <v>2165</v>
      </c>
      <c r="B194" s="5" t="s">
        <v>273</v>
      </c>
      <c r="C194" s="57">
        <v>42661</v>
      </c>
      <c r="D194" s="29" t="s">
        <v>1570</v>
      </c>
      <c r="E194" s="2" t="s">
        <v>1146</v>
      </c>
      <c r="F194" s="3" t="s">
        <v>447</v>
      </c>
      <c r="G194" s="3" t="s">
        <v>448</v>
      </c>
      <c r="H194" s="17" t="s">
        <v>449</v>
      </c>
      <c r="I194" s="413" t="s">
        <v>450</v>
      </c>
      <c r="J194" s="1">
        <v>1</v>
      </c>
      <c r="K194" s="194" t="s">
        <v>351</v>
      </c>
      <c r="L194" s="194">
        <v>42735</v>
      </c>
      <c r="M194" s="79">
        <f t="shared" si="4"/>
        <v>5</v>
      </c>
      <c r="N194" s="109">
        <v>1</v>
      </c>
      <c r="O194" s="2" t="s">
        <v>154</v>
      </c>
      <c r="P194" s="2" t="s">
        <v>78</v>
      </c>
      <c r="Q194" s="323" t="s">
        <v>3724</v>
      </c>
      <c r="R194" s="163">
        <f t="shared" si="5"/>
        <v>186</v>
      </c>
      <c r="S194" s="323" t="s">
        <v>3724</v>
      </c>
      <c r="T194" s="2" t="s">
        <v>3725</v>
      </c>
      <c r="U194" s="2" t="s">
        <v>3725</v>
      </c>
      <c r="V194" s="2" t="s">
        <v>3725</v>
      </c>
      <c r="W194" s="2" t="s">
        <v>3725</v>
      </c>
      <c r="X194" s="2" t="s">
        <v>3725</v>
      </c>
      <c r="Y194" s="2" t="s">
        <v>3725</v>
      </c>
      <c r="Z194" s="2" t="s">
        <v>3725</v>
      </c>
      <c r="AA194" s="2" t="s">
        <v>3725</v>
      </c>
      <c r="AB194" s="2" t="s">
        <v>3725</v>
      </c>
      <c r="AC194" s="2" t="s">
        <v>3725</v>
      </c>
      <c r="AD194" s="2" t="s">
        <v>3725</v>
      </c>
      <c r="AE194" s="2" t="s">
        <v>3725</v>
      </c>
      <c r="AF194" s="2" t="s">
        <v>3725</v>
      </c>
      <c r="AG194" s="2" t="s">
        <v>3725</v>
      </c>
      <c r="AH194" s="2" t="s">
        <v>3725</v>
      </c>
      <c r="AI194" s="2" t="s">
        <v>3725</v>
      </c>
      <c r="AJ194" s="2" t="s">
        <v>3725</v>
      </c>
      <c r="AK194" s="2" t="s">
        <v>4148</v>
      </c>
      <c r="AL194" s="2" t="s">
        <v>3725</v>
      </c>
      <c r="AM194" s="2" t="s">
        <v>4148</v>
      </c>
      <c r="AN194" s="2" t="s">
        <v>3725</v>
      </c>
      <c r="AO194" s="187" t="s">
        <v>918</v>
      </c>
      <c r="AP194" s="192">
        <v>42735</v>
      </c>
      <c r="AQ194" s="491" t="s">
        <v>1068</v>
      </c>
      <c r="AR194" s="473"/>
      <c r="AS194" s="31"/>
      <c r="AT194" s="31"/>
      <c r="AU194" s="31"/>
      <c r="AV194" s="31"/>
      <c r="AW194" s="30" t="s">
        <v>1369</v>
      </c>
      <c r="AX194" s="30"/>
      <c r="AY194" s="30"/>
      <c r="BH194" s="2"/>
      <c r="BI194" s="2"/>
      <c r="BJ194" s="2"/>
      <c r="BK194" s="2"/>
      <c r="BL194" s="2"/>
      <c r="BM194" s="2"/>
      <c r="BN194" s="2"/>
    </row>
    <row r="195" spans="1:66" s="14" customFormat="1" ht="115.5" hidden="1" customHeight="1" x14ac:dyDescent="0.25">
      <c r="A195" s="29" t="s">
        <v>2166</v>
      </c>
      <c r="B195" s="5" t="s">
        <v>273</v>
      </c>
      <c r="C195" s="57">
        <v>42661</v>
      </c>
      <c r="D195" s="29" t="s">
        <v>1571</v>
      </c>
      <c r="E195" s="2" t="s">
        <v>1145</v>
      </c>
      <c r="F195" s="3" t="s">
        <v>451</v>
      </c>
      <c r="G195" s="3" t="s">
        <v>452</v>
      </c>
      <c r="H195" s="17" t="s">
        <v>453</v>
      </c>
      <c r="I195" s="413" t="s">
        <v>454</v>
      </c>
      <c r="J195" s="1">
        <v>1</v>
      </c>
      <c r="K195" s="194" t="s">
        <v>351</v>
      </c>
      <c r="L195" s="194">
        <v>43008</v>
      </c>
      <c r="M195" s="79">
        <f t="shared" ref="M195:M250" si="6">+WEEKNUM(L195-K195)</f>
        <v>44</v>
      </c>
      <c r="N195" s="109">
        <v>1</v>
      </c>
      <c r="O195" s="2" t="s">
        <v>154</v>
      </c>
      <c r="P195" s="2" t="s">
        <v>78</v>
      </c>
      <c r="Q195" s="320" t="s">
        <v>3717</v>
      </c>
      <c r="R195" s="163">
        <f t="shared" ref="R195:R250" si="7">LEN(Q195)</f>
        <v>206</v>
      </c>
      <c r="S195" s="323" t="s">
        <v>3726</v>
      </c>
      <c r="T195" s="324" t="s">
        <v>3717</v>
      </c>
      <c r="U195" s="2"/>
      <c r="V195" s="5"/>
      <c r="W195" s="5"/>
      <c r="X195" s="5"/>
      <c r="Y195" s="5"/>
      <c r="Z195" s="3" t="s">
        <v>363</v>
      </c>
      <c r="AA195" s="3" t="s">
        <v>18</v>
      </c>
      <c r="AB195" s="3" t="s">
        <v>18</v>
      </c>
      <c r="AC195" s="17" t="s">
        <v>18</v>
      </c>
      <c r="AD195" s="17" t="s">
        <v>18</v>
      </c>
      <c r="AE195" s="17" t="s">
        <v>2549</v>
      </c>
      <c r="AF195" s="17" t="s">
        <v>2552</v>
      </c>
      <c r="AG195" s="17" t="s">
        <v>2549</v>
      </c>
      <c r="AH195" s="6" t="s">
        <v>2552</v>
      </c>
      <c r="AI195" s="6" t="s">
        <v>2552</v>
      </c>
      <c r="AJ195" s="6" t="s">
        <v>2552</v>
      </c>
      <c r="AK195" s="6" t="s">
        <v>4148</v>
      </c>
      <c r="AL195" s="6" t="s">
        <v>2552</v>
      </c>
      <c r="AM195" s="6" t="s">
        <v>4148</v>
      </c>
      <c r="AN195" s="6" t="s">
        <v>2552</v>
      </c>
      <c r="AO195" s="187" t="s">
        <v>918</v>
      </c>
      <c r="AP195" s="192">
        <v>43577</v>
      </c>
      <c r="AQ195" s="491" t="s">
        <v>1068</v>
      </c>
      <c r="AR195" s="473"/>
      <c r="AS195" s="31"/>
      <c r="AT195" s="31"/>
      <c r="AU195" s="31"/>
      <c r="AV195" s="31"/>
      <c r="AW195" s="30" t="s">
        <v>1369</v>
      </c>
      <c r="AX195" s="30"/>
      <c r="AY195" s="30"/>
      <c r="BH195" s="2"/>
      <c r="BI195" s="2"/>
      <c r="BJ195" s="2"/>
      <c r="BK195" s="2"/>
      <c r="BL195" s="2"/>
      <c r="BM195" s="2"/>
      <c r="BN195" s="2"/>
    </row>
    <row r="196" spans="1:66" s="14" customFormat="1" ht="115.5" hidden="1" customHeight="1" x14ac:dyDescent="0.25">
      <c r="A196" s="29" t="s">
        <v>2167</v>
      </c>
      <c r="B196" s="5" t="s">
        <v>273</v>
      </c>
      <c r="C196" s="57">
        <v>42661</v>
      </c>
      <c r="D196" s="29" t="s">
        <v>1572</v>
      </c>
      <c r="E196" s="2" t="s">
        <v>1144</v>
      </c>
      <c r="F196" s="3" t="s">
        <v>455</v>
      </c>
      <c r="G196" s="3" t="s">
        <v>448</v>
      </c>
      <c r="H196" s="17" t="s">
        <v>449</v>
      </c>
      <c r="I196" s="413" t="s">
        <v>450</v>
      </c>
      <c r="J196" s="1">
        <v>1</v>
      </c>
      <c r="K196" s="194" t="s">
        <v>351</v>
      </c>
      <c r="L196" s="194">
        <v>42735</v>
      </c>
      <c r="M196" s="79">
        <f t="shared" si="6"/>
        <v>5</v>
      </c>
      <c r="N196" s="109">
        <v>1</v>
      </c>
      <c r="O196" s="2" t="s">
        <v>154</v>
      </c>
      <c r="P196" s="2" t="s">
        <v>78</v>
      </c>
      <c r="Q196" s="320" t="s">
        <v>3718</v>
      </c>
      <c r="R196" s="163">
        <f t="shared" si="7"/>
        <v>173</v>
      </c>
      <c r="S196" s="323" t="s">
        <v>3724</v>
      </c>
      <c r="T196" s="2" t="s">
        <v>3725</v>
      </c>
      <c r="U196" s="2" t="s">
        <v>3725</v>
      </c>
      <c r="V196" s="2" t="s">
        <v>3725</v>
      </c>
      <c r="W196" s="2" t="s">
        <v>3725</v>
      </c>
      <c r="X196" s="2" t="s">
        <v>3725</v>
      </c>
      <c r="Y196" s="2" t="s">
        <v>3725</v>
      </c>
      <c r="Z196" s="2" t="s">
        <v>3725</v>
      </c>
      <c r="AA196" s="2" t="s">
        <v>3725</v>
      </c>
      <c r="AB196" s="2" t="s">
        <v>3725</v>
      </c>
      <c r="AC196" s="2" t="s">
        <v>3725</v>
      </c>
      <c r="AD196" s="2" t="s">
        <v>3725</v>
      </c>
      <c r="AE196" s="2" t="s">
        <v>3725</v>
      </c>
      <c r="AF196" s="2" t="s">
        <v>3725</v>
      </c>
      <c r="AG196" s="2" t="s">
        <v>3725</v>
      </c>
      <c r="AH196" s="2" t="s">
        <v>3725</v>
      </c>
      <c r="AI196" s="2" t="s">
        <v>3725</v>
      </c>
      <c r="AJ196" s="2" t="s">
        <v>3725</v>
      </c>
      <c r="AK196" s="2" t="s">
        <v>4148</v>
      </c>
      <c r="AL196" s="2" t="s">
        <v>3725</v>
      </c>
      <c r="AM196" s="2" t="s">
        <v>4148</v>
      </c>
      <c r="AN196" s="2" t="s">
        <v>3725</v>
      </c>
      <c r="AO196" s="187" t="s">
        <v>918</v>
      </c>
      <c r="AP196" s="192">
        <v>42735</v>
      </c>
      <c r="AQ196" s="491" t="s">
        <v>1068</v>
      </c>
      <c r="AR196" s="473"/>
      <c r="AS196" s="31"/>
      <c r="AT196" s="31"/>
      <c r="AU196" s="31"/>
      <c r="AV196" s="31"/>
      <c r="AW196" s="30" t="s">
        <v>1369</v>
      </c>
      <c r="AX196" s="30"/>
      <c r="AY196" s="30"/>
      <c r="BH196" s="2"/>
      <c r="BI196" s="2"/>
      <c r="BJ196" s="2"/>
      <c r="BK196" s="2"/>
      <c r="BL196" s="2"/>
      <c r="BM196" s="2"/>
      <c r="BN196" s="2"/>
    </row>
    <row r="197" spans="1:66" s="14" customFormat="1" ht="115.5" hidden="1" customHeight="1" x14ac:dyDescent="0.25">
      <c r="A197" s="29" t="s">
        <v>2168</v>
      </c>
      <c r="B197" s="5" t="s">
        <v>2025</v>
      </c>
      <c r="C197" s="57">
        <v>43131</v>
      </c>
      <c r="D197" s="29" t="s">
        <v>1486</v>
      </c>
      <c r="E197" s="2" t="s">
        <v>1245</v>
      </c>
      <c r="F197" s="23" t="s">
        <v>537</v>
      </c>
      <c r="G197" s="83" t="s">
        <v>538</v>
      </c>
      <c r="H197" s="23" t="s">
        <v>539</v>
      </c>
      <c r="I197" s="368" t="s">
        <v>540</v>
      </c>
      <c r="J197" s="195">
        <v>1</v>
      </c>
      <c r="K197" s="274">
        <v>43146</v>
      </c>
      <c r="L197" s="274">
        <v>43464</v>
      </c>
      <c r="M197" s="79">
        <f t="shared" si="6"/>
        <v>46</v>
      </c>
      <c r="N197" s="105">
        <v>1</v>
      </c>
      <c r="O197" s="5" t="s">
        <v>1616</v>
      </c>
      <c r="P197" s="5" t="s">
        <v>78</v>
      </c>
      <c r="Q197" s="4" t="s">
        <v>1326</v>
      </c>
      <c r="R197" s="163">
        <f t="shared" si="7"/>
        <v>385</v>
      </c>
      <c r="S197" s="5"/>
      <c r="T197" s="5"/>
      <c r="U197" s="5"/>
      <c r="V197" s="3" t="s">
        <v>1364</v>
      </c>
      <c r="W197" s="5"/>
      <c r="X197" s="5"/>
      <c r="Y197" s="5"/>
      <c r="Z197" s="23" t="s">
        <v>541</v>
      </c>
      <c r="AA197" s="23" t="s">
        <v>18</v>
      </c>
      <c r="AB197" s="83" t="s">
        <v>18</v>
      </c>
      <c r="AC197" s="23" t="s">
        <v>18</v>
      </c>
      <c r="AD197" s="17" t="s">
        <v>18</v>
      </c>
      <c r="AE197" s="17" t="s">
        <v>2549</v>
      </c>
      <c r="AF197" s="17" t="s">
        <v>2552</v>
      </c>
      <c r="AG197" s="17" t="s">
        <v>2549</v>
      </c>
      <c r="AH197" s="6" t="s">
        <v>2552</v>
      </c>
      <c r="AI197" s="6" t="s">
        <v>2552</v>
      </c>
      <c r="AJ197" s="6" t="s">
        <v>2552</v>
      </c>
      <c r="AK197" s="6" t="s">
        <v>4148</v>
      </c>
      <c r="AL197" s="6" t="s">
        <v>2552</v>
      </c>
      <c r="AM197" s="6" t="s">
        <v>4148</v>
      </c>
      <c r="AN197" s="6" t="s">
        <v>2552</v>
      </c>
      <c r="AO197" s="187" t="s">
        <v>918</v>
      </c>
      <c r="AP197" s="192">
        <v>43577</v>
      </c>
      <c r="AQ197" s="491" t="s">
        <v>1068</v>
      </c>
      <c r="AR197" s="473"/>
      <c r="AS197" s="31"/>
      <c r="AT197" s="31"/>
      <c r="AU197" s="31"/>
      <c r="AV197" s="31"/>
      <c r="AW197" s="30" t="s">
        <v>1369</v>
      </c>
      <c r="AX197" s="30"/>
      <c r="AY197" s="30"/>
      <c r="BH197" s="491"/>
      <c r="BI197" s="491"/>
      <c r="BJ197" s="491"/>
      <c r="BK197" s="491" t="s">
        <v>3838</v>
      </c>
      <c r="BL197" s="186" t="s">
        <v>3839</v>
      </c>
      <c r="BM197" s="491"/>
      <c r="BN197" s="491"/>
    </row>
    <row r="198" spans="1:66" s="14" customFormat="1" ht="115.5" hidden="1" customHeight="1" x14ac:dyDescent="0.25">
      <c r="A198" s="29" t="s">
        <v>2169</v>
      </c>
      <c r="B198" s="5" t="s">
        <v>2025</v>
      </c>
      <c r="C198" s="57">
        <v>43131</v>
      </c>
      <c r="D198" s="29" t="s">
        <v>1574</v>
      </c>
      <c r="E198" s="2" t="s">
        <v>1248</v>
      </c>
      <c r="F198" s="23" t="s">
        <v>542</v>
      </c>
      <c r="G198" s="83" t="s">
        <v>538</v>
      </c>
      <c r="H198" s="23" t="s">
        <v>539</v>
      </c>
      <c r="I198" s="368" t="s">
        <v>540</v>
      </c>
      <c r="J198" s="195">
        <v>1</v>
      </c>
      <c r="K198" s="274">
        <v>43146</v>
      </c>
      <c r="L198" s="274">
        <v>43464</v>
      </c>
      <c r="M198" s="79">
        <f t="shared" si="6"/>
        <v>46</v>
      </c>
      <c r="N198" s="105">
        <v>1</v>
      </c>
      <c r="O198" s="5" t="s">
        <v>1616</v>
      </c>
      <c r="P198" s="5" t="s">
        <v>78</v>
      </c>
      <c r="Q198" s="4" t="s">
        <v>1326</v>
      </c>
      <c r="R198" s="163">
        <f t="shared" si="7"/>
        <v>385</v>
      </c>
      <c r="S198" s="5"/>
      <c r="T198" s="5"/>
      <c r="U198" s="5"/>
      <c r="V198" s="3" t="s">
        <v>1364</v>
      </c>
      <c r="W198" s="5"/>
      <c r="X198" s="5"/>
      <c r="Y198" s="5"/>
      <c r="Z198" s="23" t="s">
        <v>541</v>
      </c>
      <c r="AA198" s="23" t="s">
        <v>18</v>
      </c>
      <c r="AB198" s="83" t="s">
        <v>18</v>
      </c>
      <c r="AC198" s="23" t="s">
        <v>18</v>
      </c>
      <c r="AD198" s="17" t="s">
        <v>18</v>
      </c>
      <c r="AE198" s="17" t="s">
        <v>2549</v>
      </c>
      <c r="AF198" s="17" t="s">
        <v>2552</v>
      </c>
      <c r="AG198" s="17" t="s">
        <v>2549</v>
      </c>
      <c r="AH198" s="6" t="s">
        <v>2552</v>
      </c>
      <c r="AI198" s="6" t="s">
        <v>2552</v>
      </c>
      <c r="AJ198" s="6" t="s">
        <v>2552</v>
      </c>
      <c r="AK198" s="6" t="s">
        <v>4148</v>
      </c>
      <c r="AL198" s="6" t="s">
        <v>2552</v>
      </c>
      <c r="AM198" s="6" t="s">
        <v>4148</v>
      </c>
      <c r="AN198" s="6" t="s">
        <v>2552</v>
      </c>
      <c r="AO198" s="187" t="s">
        <v>918</v>
      </c>
      <c r="AP198" s="192">
        <v>43577</v>
      </c>
      <c r="AQ198" s="491" t="s">
        <v>1068</v>
      </c>
      <c r="AR198" s="473"/>
      <c r="AS198" s="31"/>
      <c r="AT198" s="31"/>
      <c r="AU198" s="31"/>
      <c r="AV198" s="31"/>
      <c r="AW198" s="30" t="s">
        <v>1369</v>
      </c>
      <c r="AX198" s="30"/>
      <c r="AY198" s="30"/>
      <c r="BH198" s="491"/>
      <c r="BI198" s="491"/>
      <c r="BJ198" s="491" t="s">
        <v>3819</v>
      </c>
      <c r="BK198" s="182" t="s">
        <v>4091</v>
      </c>
      <c r="BL198" s="182" t="s">
        <v>4092</v>
      </c>
      <c r="BM198" s="491" t="s">
        <v>4093</v>
      </c>
      <c r="BN198" s="491"/>
    </row>
    <row r="199" spans="1:66" s="14" customFormat="1" ht="115.5" hidden="1" customHeight="1" x14ac:dyDescent="0.25">
      <c r="A199" s="29" t="s">
        <v>2170</v>
      </c>
      <c r="B199" s="5" t="s">
        <v>2025</v>
      </c>
      <c r="C199" s="57">
        <v>43131</v>
      </c>
      <c r="D199" s="29" t="s">
        <v>1574</v>
      </c>
      <c r="E199" s="2" t="s">
        <v>1246</v>
      </c>
      <c r="F199" s="23" t="s">
        <v>543</v>
      </c>
      <c r="G199" s="23" t="s">
        <v>544</v>
      </c>
      <c r="H199" s="23" t="s">
        <v>545</v>
      </c>
      <c r="I199" s="368" t="s">
        <v>546</v>
      </c>
      <c r="J199" s="195">
        <v>1</v>
      </c>
      <c r="K199" s="274">
        <v>43146</v>
      </c>
      <c r="L199" s="274">
        <v>43189</v>
      </c>
      <c r="M199" s="79">
        <f t="shared" si="6"/>
        <v>7</v>
      </c>
      <c r="N199" s="105">
        <v>1</v>
      </c>
      <c r="O199" s="25" t="s">
        <v>149</v>
      </c>
      <c r="P199" s="25"/>
      <c r="Q199" s="4" t="s">
        <v>1327</v>
      </c>
      <c r="R199" s="163">
        <f t="shared" si="7"/>
        <v>93</v>
      </c>
      <c r="S199" s="25"/>
      <c r="T199" s="25"/>
      <c r="U199" s="5"/>
      <c r="V199" s="3" t="s">
        <v>1364</v>
      </c>
      <c r="W199" s="5"/>
      <c r="X199" s="5"/>
      <c r="Y199" s="5"/>
      <c r="Z199" s="23" t="s">
        <v>547</v>
      </c>
      <c r="AA199" s="23" t="s">
        <v>18</v>
      </c>
      <c r="AB199" s="23" t="s">
        <v>18</v>
      </c>
      <c r="AC199" s="23" t="s">
        <v>18</v>
      </c>
      <c r="AD199" s="17" t="s">
        <v>18</v>
      </c>
      <c r="AE199" s="17" t="s">
        <v>2549</v>
      </c>
      <c r="AF199" s="17" t="s">
        <v>2552</v>
      </c>
      <c r="AG199" s="17" t="s">
        <v>2549</v>
      </c>
      <c r="AH199" s="6" t="s">
        <v>2552</v>
      </c>
      <c r="AI199" s="6" t="s">
        <v>2552</v>
      </c>
      <c r="AJ199" s="6" t="s">
        <v>2552</v>
      </c>
      <c r="AK199" s="6" t="s">
        <v>4148</v>
      </c>
      <c r="AL199" s="6" t="s">
        <v>2552</v>
      </c>
      <c r="AM199" s="6" t="s">
        <v>4148</v>
      </c>
      <c r="AN199" s="6" t="s">
        <v>2552</v>
      </c>
      <c r="AO199" s="187" t="s">
        <v>918</v>
      </c>
      <c r="AP199" s="192">
        <v>43577</v>
      </c>
      <c r="AQ199" s="491" t="s">
        <v>1068</v>
      </c>
      <c r="AR199" s="473"/>
      <c r="AS199" s="31"/>
      <c r="AT199" s="31"/>
      <c r="AU199" s="31"/>
      <c r="AV199" s="31"/>
      <c r="AW199" s="30" t="s">
        <v>1369</v>
      </c>
      <c r="AX199" s="30"/>
      <c r="AY199" s="30"/>
      <c r="BH199" s="491"/>
      <c r="BI199" s="491"/>
      <c r="BJ199" s="491" t="s">
        <v>3819</v>
      </c>
      <c r="BK199" s="182" t="s">
        <v>4091</v>
      </c>
      <c r="BL199" s="182" t="s">
        <v>4092</v>
      </c>
      <c r="BM199" s="491" t="s">
        <v>4093</v>
      </c>
      <c r="BN199" s="491"/>
    </row>
    <row r="200" spans="1:66" s="14" customFormat="1" ht="115.5" hidden="1" customHeight="1" x14ac:dyDescent="0.25">
      <c r="A200" s="29" t="s">
        <v>2171</v>
      </c>
      <c r="B200" s="5" t="s">
        <v>2025</v>
      </c>
      <c r="C200" s="57">
        <v>43131</v>
      </c>
      <c r="D200" s="29" t="s">
        <v>1574</v>
      </c>
      <c r="E200" s="2" t="s">
        <v>1246</v>
      </c>
      <c r="F200" s="23" t="s">
        <v>548</v>
      </c>
      <c r="G200" s="83" t="s">
        <v>549</v>
      </c>
      <c r="H200" s="23" t="s">
        <v>550</v>
      </c>
      <c r="I200" s="368" t="s">
        <v>551</v>
      </c>
      <c r="J200" s="195">
        <v>1</v>
      </c>
      <c r="K200" s="274">
        <v>43313</v>
      </c>
      <c r="L200" s="274">
        <v>43465</v>
      </c>
      <c r="M200" s="79">
        <f t="shared" si="6"/>
        <v>22</v>
      </c>
      <c r="N200" s="105">
        <v>1</v>
      </c>
      <c r="O200" s="25" t="s">
        <v>154</v>
      </c>
      <c r="P200" s="25"/>
      <c r="Q200" s="4" t="s">
        <v>1328</v>
      </c>
      <c r="R200" s="163">
        <f t="shared" si="7"/>
        <v>201</v>
      </c>
      <c r="S200" s="25"/>
      <c r="T200" s="25"/>
      <c r="U200" s="5"/>
      <c r="V200" s="3" t="s">
        <v>1364</v>
      </c>
      <c r="W200" s="5"/>
      <c r="X200" s="5"/>
      <c r="Y200" s="5"/>
      <c r="Z200" s="23" t="s">
        <v>552</v>
      </c>
      <c r="AA200" s="23" t="s">
        <v>18</v>
      </c>
      <c r="AB200" s="83" t="s">
        <v>18</v>
      </c>
      <c r="AC200" s="23" t="s">
        <v>18</v>
      </c>
      <c r="AD200" s="17" t="s">
        <v>18</v>
      </c>
      <c r="AE200" s="17" t="s">
        <v>2549</v>
      </c>
      <c r="AF200" s="17" t="s">
        <v>2552</v>
      </c>
      <c r="AG200" s="17" t="s">
        <v>2549</v>
      </c>
      <c r="AH200" s="6" t="s">
        <v>2552</v>
      </c>
      <c r="AI200" s="6" t="s">
        <v>2552</v>
      </c>
      <c r="AJ200" s="6" t="s">
        <v>2552</v>
      </c>
      <c r="AK200" s="6" t="s">
        <v>4148</v>
      </c>
      <c r="AL200" s="6" t="s">
        <v>2552</v>
      </c>
      <c r="AM200" s="6" t="s">
        <v>4148</v>
      </c>
      <c r="AN200" s="6" t="s">
        <v>2552</v>
      </c>
      <c r="AO200" s="187" t="s">
        <v>918</v>
      </c>
      <c r="AP200" s="192">
        <v>43577</v>
      </c>
      <c r="AQ200" s="491" t="s">
        <v>1068</v>
      </c>
      <c r="AR200" s="473"/>
      <c r="AS200" s="31"/>
      <c r="AT200" s="31"/>
      <c r="AU200" s="31"/>
      <c r="AV200" s="31"/>
      <c r="AW200" s="30" t="s">
        <v>1369</v>
      </c>
      <c r="AX200" s="30"/>
      <c r="AY200" s="30"/>
      <c r="BH200" s="382"/>
      <c r="BI200" s="491"/>
      <c r="BJ200" s="491" t="s">
        <v>3819</v>
      </c>
      <c r="BK200" s="182" t="s">
        <v>4091</v>
      </c>
      <c r="BL200" s="182" t="s">
        <v>4092</v>
      </c>
      <c r="BM200" s="491" t="s">
        <v>4093</v>
      </c>
      <c r="BN200" s="491"/>
    </row>
    <row r="201" spans="1:66" s="14" customFormat="1" ht="115.5" hidden="1" customHeight="1" x14ac:dyDescent="0.25">
      <c r="A201" s="29" t="s">
        <v>2172</v>
      </c>
      <c r="B201" s="5" t="s">
        <v>2025</v>
      </c>
      <c r="C201" s="57">
        <v>43131</v>
      </c>
      <c r="D201" s="29" t="s">
        <v>1487</v>
      </c>
      <c r="E201" s="2" t="s">
        <v>1247</v>
      </c>
      <c r="F201" s="23" t="s">
        <v>553</v>
      </c>
      <c r="G201" s="23" t="s">
        <v>554</v>
      </c>
      <c r="H201" s="23" t="s">
        <v>555</v>
      </c>
      <c r="I201" s="368" t="s">
        <v>556</v>
      </c>
      <c r="J201" s="195">
        <v>2</v>
      </c>
      <c r="K201" s="274">
        <v>43146</v>
      </c>
      <c r="L201" s="274">
        <v>43250</v>
      </c>
      <c r="M201" s="79">
        <f t="shared" si="6"/>
        <v>15</v>
      </c>
      <c r="N201" s="105">
        <v>2</v>
      </c>
      <c r="O201" s="25" t="s">
        <v>208</v>
      </c>
      <c r="P201" s="25"/>
      <c r="Q201" s="4" t="s">
        <v>1329</v>
      </c>
      <c r="R201" s="163">
        <f t="shared" si="7"/>
        <v>255</v>
      </c>
      <c r="S201" s="25"/>
      <c r="T201" s="25"/>
      <c r="U201" s="5"/>
      <c r="V201" s="3" t="s">
        <v>1364</v>
      </c>
      <c r="W201" s="5"/>
      <c r="X201" s="5"/>
      <c r="Y201" s="5"/>
      <c r="Z201" s="23" t="s">
        <v>1096</v>
      </c>
      <c r="AA201" s="23" t="s">
        <v>18</v>
      </c>
      <c r="AB201" s="23" t="s">
        <v>18</v>
      </c>
      <c r="AC201" s="23" t="s">
        <v>18</v>
      </c>
      <c r="AD201" s="17" t="s">
        <v>18</v>
      </c>
      <c r="AE201" s="17" t="s">
        <v>2549</v>
      </c>
      <c r="AF201" s="17" t="s">
        <v>2552</v>
      </c>
      <c r="AG201" s="17" t="s">
        <v>2549</v>
      </c>
      <c r="AH201" s="6" t="s">
        <v>2552</v>
      </c>
      <c r="AI201" s="6" t="s">
        <v>2552</v>
      </c>
      <c r="AJ201" s="6" t="s">
        <v>2552</v>
      </c>
      <c r="AK201" s="6" t="s">
        <v>4148</v>
      </c>
      <c r="AL201" s="6" t="s">
        <v>2552</v>
      </c>
      <c r="AM201" s="6" t="s">
        <v>4148</v>
      </c>
      <c r="AN201" s="6" t="s">
        <v>2552</v>
      </c>
      <c r="AO201" s="187" t="s">
        <v>918</v>
      </c>
      <c r="AP201" s="192">
        <v>43577</v>
      </c>
      <c r="AQ201" s="491" t="s">
        <v>1068</v>
      </c>
      <c r="AR201" s="473"/>
      <c r="AS201" s="31"/>
      <c r="AT201" s="31"/>
      <c r="AU201" s="31"/>
      <c r="AV201" s="31"/>
      <c r="AW201" s="30" t="s">
        <v>1369</v>
      </c>
      <c r="AX201" s="30"/>
      <c r="AY201" s="30"/>
      <c r="BH201" s="491"/>
      <c r="BI201" s="491"/>
      <c r="BJ201" s="491" t="s">
        <v>3820</v>
      </c>
      <c r="BK201" s="182" t="s">
        <v>3836</v>
      </c>
      <c r="BL201" s="182" t="s">
        <v>3848</v>
      </c>
      <c r="BM201" s="182"/>
      <c r="BN201" s="491"/>
    </row>
    <row r="202" spans="1:66" s="14" customFormat="1" ht="115.5" hidden="1" customHeight="1" x14ac:dyDescent="0.25">
      <c r="A202" s="29" t="s">
        <v>2173</v>
      </c>
      <c r="B202" s="5" t="s">
        <v>2025</v>
      </c>
      <c r="C202" s="57">
        <v>43131</v>
      </c>
      <c r="D202" s="29" t="s">
        <v>1487</v>
      </c>
      <c r="E202" s="2" t="s">
        <v>1249</v>
      </c>
      <c r="F202" s="23" t="s">
        <v>553</v>
      </c>
      <c r="G202" s="83" t="s">
        <v>557</v>
      </c>
      <c r="H202" s="23" t="s">
        <v>558</v>
      </c>
      <c r="I202" s="368" t="s">
        <v>559</v>
      </c>
      <c r="J202" s="195">
        <v>3</v>
      </c>
      <c r="K202" s="274">
        <v>43132</v>
      </c>
      <c r="L202" s="274">
        <v>43434</v>
      </c>
      <c r="M202" s="79">
        <f t="shared" si="6"/>
        <v>44</v>
      </c>
      <c r="N202" s="105">
        <v>3</v>
      </c>
      <c r="O202" s="25" t="s">
        <v>560</v>
      </c>
      <c r="P202" s="25" t="s">
        <v>202</v>
      </c>
      <c r="Q202" s="4" t="s">
        <v>1330</v>
      </c>
      <c r="R202" s="163">
        <f t="shared" si="7"/>
        <v>109</v>
      </c>
      <c r="S202" s="25"/>
      <c r="T202" s="25"/>
      <c r="U202" s="5"/>
      <c r="V202" s="3" t="s">
        <v>1364</v>
      </c>
      <c r="W202" s="5"/>
      <c r="X202" s="5"/>
      <c r="Y202" s="5"/>
      <c r="Z202" s="23" t="s">
        <v>561</v>
      </c>
      <c r="AA202" s="23" t="s">
        <v>18</v>
      </c>
      <c r="AB202" s="83" t="s">
        <v>18</v>
      </c>
      <c r="AC202" s="23" t="s">
        <v>18</v>
      </c>
      <c r="AD202" s="17" t="s">
        <v>18</v>
      </c>
      <c r="AE202" s="17" t="s">
        <v>2549</v>
      </c>
      <c r="AF202" s="17" t="s">
        <v>2552</v>
      </c>
      <c r="AG202" s="17" t="s">
        <v>2549</v>
      </c>
      <c r="AH202" s="6" t="s">
        <v>2552</v>
      </c>
      <c r="AI202" s="6" t="s">
        <v>2552</v>
      </c>
      <c r="AJ202" s="6" t="s">
        <v>2552</v>
      </c>
      <c r="AK202" s="6" t="s">
        <v>4148</v>
      </c>
      <c r="AL202" s="6" t="s">
        <v>2552</v>
      </c>
      <c r="AM202" s="6" t="s">
        <v>4148</v>
      </c>
      <c r="AN202" s="6" t="s">
        <v>2552</v>
      </c>
      <c r="AO202" s="187" t="s">
        <v>918</v>
      </c>
      <c r="AP202" s="192">
        <v>43577</v>
      </c>
      <c r="AQ202" s="491" t="s">
        <v>1068</v>
      </c>
      <c r="AR202" s="473"/>
      <c r="AS202" s="31"/>
      <c r="AT202" s="31"/>
      <c r="AU202" s="31"/>
      <c r="AV202" s="31"/>
      <c r="AW202" s="30" t="s">
        <v>1369</v>
      </c>
      <c r="AX202" s="30"/>
      <c r="AY202" s="30"/>
      <c r="BH202" s="491"/>
      <c r="BI202" s="491"/>
      <c r="BJ202" s="491" t="s">
        <v>3820</v>
      </c>
      <c r="BK202" s="182" t="s">
        <v>3836</v>
      </c>
      <c r="BL202" s="182" t="s">
        <v>3848</v>
      </c>
      <c r="BM202" s="182"/>
      <c r="BN202" s="491"/>
    </row>
    <row r="203" spans="1:66" s="14" customFormat="1" ht="115.5" hidden="1" customHeight="1" x14ac:dyDescent="0.25">
      <c r="A203" s="29" t="s">
        <v>2174</v>
      </c>
      <c r="B203" s="5" t="s">
        <v>2025</v>
      </c>
      <c r="C203" s="57">
        <v>43131</v>
      </c>
      <c r="D203" s="29" t="s">
        <v>1503</v>
      </c>
      <c r="E203" s="2" t="s">
        <v>1250</v>
      </c>
      <c r="F203" s="23" t="s">
        <v>562</v>
      </c>
      <c r="G203" s="23" t="s">
        <v>563</v>
      </c>
      <c r="H203" s="23" t="s">
        <v>933</v>
      </c>
      <c r="I203" s="368" t="s">
        <v>564</v>
      </c>
      <c r="J203" s="195">
        <v>1</v>
      </c>
      <c r="K203" s="194">
        <v>43146</v>
      </c>
      <c r="L203" s="194">
        <v>43220</v>
      </c>
      <c r="M203" s="79">
        <f t="shared" si="6"/>
        <v>11</v>
      </c>
      <c r="N203" s="105">
        <v>1</v>
      </c>
      <c r="O203" s="25" t="s">
        <v>565</v>
      </c>
      <c r="P203" s="25"/>
      <c r="Q203" s="4" t="s">
        <v>3202</v>
      </c>
      <c r="R203" s="163">
        <f t="shared" si="7"/>
        <v>119</v>
      </c>
      <c r="S203" s="25"/>
      <c r="T203" s="25"/>
      <c r="U203" s="5"/>
      <c r="V203" s="3" t="s">
        <v>1364</v>
      </c>
      <c r="W203" s="5"/>
      <c r="X203" s="5"/>
      <c r="Y203" s="5"/>
      <c r="Z203" s="23" t="s">
        <v>566</v>
      </c>
      <c r="AA203" s="23" t="s">
        <v>18</v>
      </c>
      <c r="AB203" s="23" t="s">
        <v>18</v>
      </c>
      <c r="AC203" s="23" t="s">
        <v>18</v>
      </c>
      <c r="AD203" s="17" t="s">
        <v>18</v>
      </c>
      <c r="AE203" s="17" t="s">
        <v>2549</v>
      </c>
      <c r="AF203" s="17" t="s">
        <v>2552</v>
      </c>
      <c r="AG203" s="17" t="s">
        <v>2549</v>
      </c>
      <c r="AH203" s="6" t="s">
        <v>2552</v>
      </c>
      <c r="AI203" s="6" t="s">
        <v>2552</v>
      </c>
      <c r="AJ203" s="6" t="s">
        <v>2552</v>
      </c>
      <c r="AK203" s="6" t="s">
        <v>4148</v>
      </c>
      <c r="AL203" s="6" t="s">
        <v>2552</v>
      </c>
      <c r="AM203" s="6" t="s">
        <v>4148</v>
      </c>
      <c r="AN203" s="6" t="s">
        <v>2552</v>
      </c>
      <c r="AO203" s="187" t="s">
        <v>918</v>
      </c>
      <c r="AP203" s="192">
        <v>43577</v>
      </c>
      <c r="AQ203" s="491" t="s">
        <v>1068</v>
      </c>
      <c r="AR203" s="473"/>
      <c r="AS203" s="31"/>
      <c r="AT203" s="31"/>
      <c r="AU203" s="31"/>
      <c r="AV203" s="31"/>
      <c r="AW203" s="30" t="s">
        <v>1369</v>
      </c>
      <c r="AX203" s="30"/>
      <c r="AY203" s="30"/>
      <c r="BH203" s="491"/>
      <c r="BI203" s="491"/>
      <c r="BJ203" s="491"/>
      <c r="BK203" s="491" t="s">
        <v>4091</v>
      </c>
      <c r="BL203" s="491" t="s">
        <v>4094</v>
      </c>
      <c r="BM203" s="491" t="s">
        <v>3847</v>
      </c>
      <c r="BN203" s="491"/>
    </row>
    <row r="204" spans="1:66" s="14" customFormat="1" ht="115.5" hidden="1" customHeight="1" x14ac:dyDescent="0.25">
      <c r="A204" s="29" t="s">
        <v>2175</v>
      </c>
      <c r="B204" s="5" t="s">
        <v>2025</v>
      </c>
      <c r="C204" s="57">
        <v>43131</v>
      </c>
      <c r="D204" s="29" t="s">
        <v>1503</v>
      </c>
      <c r="E204" s="2" t="s">
        <v>1250</v>
      </c>
      <c r="F204" s="23" t="s">
        <v>567</v>
      </c>
      <c r="G204" s="23" t="s">
        <v>568</v>
      </c>
      <c r="H204" s="23" t="s">
        <v>569</v>
      </c>
      <c r="I204" s="368" t="s">
        <v>570</v>
      </c>
      <c r="J204" s="195">
        <v>1</v>
      </c>
      <c r="K204" s="194">
        <v>43191</v>
      </c>
      <c r="L204" s="194">
        <v>43342</v>
      </c>
      <c r="M204" s="79">
        <f t="shared" si="6"/>
        <v>22</v>
      </c>
      <c r="N204" s="105">
        <v>1</v>
      </c>
      <c r="O204" s="25" t="s">
        <v>565</v>
      </c>
      <c r="P204" s="25" t="s">
        <v>571</v>
      </c>
      <c r="Q204" s="4" t="s">
        <v>1787</v>
      </c>
      <c r="R204" s="163">
        <f t="shared" si="7"/>
        <v>165</v>
      </c>
      <c r="S204" s="25"/>
      <c r="T204" s="25"/>
      <c r="U204" s="5"/>
      <c r="V204" s="3" t="s">
        <v>1364</v>
      </c>
      <c r="W204" s="5"/>
      <c r="X204" s="5"/>
      <c r="Y204" s="5"/>
      <c r="Z204" s="23" t="s">
        <v>572</v>
      </c>
      <c r="AA204" s="23" t="s">
        <v>18</v>
      </c>
      <c r="AB204" s="23" t="s">
        <v>18</v>
      </c>
      <c r="AC204" s="23" t="s">
        <v>18</v>
      </c>
      <c r="AD204" s="17" t="s">
        <v>18</v>
      </c>
      <c r="AE204" s="17" t="s">
        <v>2549</v>
      </c>
      <c r="AF204" s="17" t="s">
        <v>2552</v>
      </c>
      <c r="AG204" s="17" t="s">
        <v>2549</v>
      </c>
      <c r="AH204" s="6" t="s">
        <v>2552</v>
      </c>
      <c r="AI204" s="6" t="s">
        <v>2552</v>
      </c>
      <c r="AJ204" s="6" t="s">
        <v>2552</v>
      </c>
      <c r="AK204" s="6" t="s">
        <v>4148</v>
      </c>
      <c r="AL204" s="6" t="s">
        <v>2552</v>
      </c>
      <c r="AM204" s="6" t="s">
        <v>4148</v>
      </c>
      <c r="AN204" s="6" t="s">
        <v>2552</v>
      </c>
      <c r="AO204" s="187" t="s">
        <v>918</v>
      </c>
      <c r="AP204" s="192">
        <v>43577</v>
      </c>
      <c r="AQ204" s="491" t="s">
        <v>1068</v>
      </c>
      <c r="AR204" s="473"/>
      <c r="AS204" s="31"/>
      <c r="AT204" s="31"/>
      <c r="AU204" s="31"/>
      <c r="AV204" s="31"/>
      <c r="AW204" s="30" t="s">
        <v>1369</v>
      </c>
      <c r="AX204" s="30"/>
      <c r="AY204" s="30"/>
      <c r="BH204" s="491"/>
      <c r="BI204" s="491"/>
      <c r="BJ204" s="491"/>
      <c r="BK204" s="491" t="s">
        <v>4091</v>
      </c>
      <c r="BL204" s="491" t="s">
        <v>4094</v>
      </c>
      <c r="BM204" s="491" t="s">
        <v>3847</v>
      </c>
      <c r="BN204" s="491"/>
    </row>
    <row r="205" spans="1:66" s="14" customFormat="1" ht="115.5" hidden="1" customHeight="1" x14ac:dyDescent="0.25">
      <c r="A205" s="29" t="s">
        <v>2176</v>
      </c>
      <c r="B205" s="5" t="s">
        <v>2025</v>
      </c>
      <c r="C205" s="57">
        <v>43131</v>
      </c>
      <c r="D205" s="29" t="s">
        <v>1493</v>
      </c>
      <c r="E205" s="2" t="s">
        <v>1251</v>
      </c>
      <c r="F205" s="23" t="s">
        <v>516</v>
      </c>
      <c r="G205" s="83" t="s">
        <v>517</v>
      </c>
      <c r="H205" s="23" t="s">
        <v>518</v>
      </c>
      <c r="I205" s="368" t="s">
        <v>519</v>
      </c>
      <c r="J205" s="195">
        <v>1</v>
      </c>
      <c r="K205" s="274">
        <v>43146</v>
      </c>
      <c r="L205" s="274">
        <v>43189</v>
      </c>
      <c r="M205" s="79">
        <f t="shared" si="6"/>
        <v>7</v>
      </c>
      <c r="N205" s="105">
        <v>1</v>
      </c>
      <c r="O205" s="25" t="s">
        <v>29</v>
      </c>
      <c r="P205" s="25"/>
      <c r="Q205" s="4" t="s">
        <v>1788</v>
      </c>
      <c r="R205" s="163">
        <f t="shared" si="7"/>
        <v>353</v>
      </c>
      <c r="S205" s="25"/>
      <c r="T205" s="25"/>
      <c r="U205" s="5"/>
      <c r="V205" s="3" t="s">
        <v>1364</v>
      </c>
      <c r="W205" s="5"/>
      <c r="X205" s="5"/>
      <c r="Y205" s="5"/>
      <c r="Z205" s="23" t="s">
        <v>520</v>
      </c>
      <c r="AA205" s="23" t="s">
        <v>18</v>
      </c>
      <c r="AB205" s="83" t="s">
        <v>18</v>
      </c>
      <c r="AC205" s="23" t="s">
        <v>18</v>
      </c>
      <c r="AD205" s="17" t="s">
        <v>18</v>
      </c>
      <c r="AE205" s="17" t="s">
        <v>2549</v>
      </c>
      <c r="AF205" s="17" t="s">
        <v>2552</v>
      </c>
      <c r="AG205" s="17" t="s">
        <v>2549</v>
      </c>
      <c r="AH205" s="6" t="s">
        <v>2552</v>
      </c>
      <c r="AI205" s="6" t="s">
        <v>2552</v>
      </c>
      <c r="AJ205" s="6" t="s">
        <v>2552</v>
      </c>
      <c r="AK205" s="6" t="s">
        <v>4148</v>
      </c>
      <c r="AL205" s="6" t="s">
        <v>2552</v>
      </c>
      <c r="AM205" s="6" t="s">
        <v>4148</v>
      </c>
      <c r="AN205" s="6" t="s">
        <v>2552</v>
      </c>
      <c r="AO205" s="187" t="s">
        <v>918</v>
      </c>
      <c r="AP205" s="192">
        <v>43577</v>
      </c>
      <c r="AQ205" s="491" t="s">
        <v>1068</v>
      </c>
      <c r="AR205" s="473"/>
      <c r="AS205" s="31"/>
      <c r="AT205" s="31"/>
      <c r="AU205" s="31"/>
      <c r="AV205" s="31"/>
      <c r="AW205" s="30" t="s">
        <v>1369</v>
      </c>
      <c r="AX205" s="30"/>
      <c r="AY205" s="30"/>
      <c r="BH205" s="491"/>
      <c r="BI205" s="491"/>
      <c r="BJ205" s="491" t="s">
        <v>3821</v>
      </c>
      <c r="BK205" s="182" t="s">
        <v>3838</v>
      </c>
      <c r="BL205" s="186" t="s">
        <v>3839</v>
      </c>
      <c r="BM205" s="182" t="s">
        <v>3849</v>
      </c>
      <c r="BN205" s="491"/>
    </row>
    <row r="206" spans="1:66" s="14" customFormat="1" ht="115.5" hidden="1" customHeight="1" x14ac:dyDescent="0.25">
      <c r="A206" s="29" t="s">
        <v>2177</v>
      </c>
      <c r="B206" s="5" t="s">
        <v>2025</v>
      </c>
      <c r="C206" s="57">
        <v>43131</v>
      </c>
      <c r="D206" s="29" t="s">
        <v>1493</v>
      </c>
      <c r="E206" s="2" t="s">
        <v>1251</v>
      </c>
      <c r="F206" s="23" t="s">
        <v>573</v>
      </c>
      <c r="G206" s="23" t="s">
        <v>574</v>
      </c>
      <c r="H206" s="23" t="s">
        <v>575</v>
      </c>
      <c r="I206" s="368" t="s">
        <v>576</v>
      </c>
      <c r="J206" s="195">
        <v>1</v>
      </c>
      <c r="K206" s="194">
        <v>43146</v>
      </c>
      <c r="L206" s="194">
        <v>43342</v>
      </c>
      <c r="M206" s="79">
        <f t="shared" si="6"/>
        <v>28</v>
      </c>
      <c r="N206" s="105">
        <v>1</v>
      </c>
      <c r="O206" s="25" t="s">
        <v>525</v>
      </c>
      <c r="P206" s="25"/>
      <c r="Q206" s="4" t="s">
        <v>1331</v>
      </c>
      <c r="R206" s="163">
        <f t="shared" si="7"/>
        <v>117</v>
      </c>
      <c r="S206" s="25"/>
      <c r="T206" s="25"/>
      <c r="U206" s="5"/>
      <c r="V206" s="3" t="s">
        <v>1364</v>
      </c>
      <c r="W206" s="5"/>
      <c r="X206" s="5"/>
      <c r="Y206" s="5"/>
      <c r="Z206" s="23" t="s">
        <v>526</v>
      </c>
      <c r="AA206" s="23" t="s">
        <v>18</v>
      </c>
      <c r="AB206" s="23" t="s">
        <v>18</v>
      </c>
      <c r="AC206" s="23" t="s">
        <v>18</v>
      </c>
      <c r="AD206" s="17" t="s">
        <v>18</v>
      </c>
      <c r="AE206" s="17" t="s">
        <v>2549</v>
      </c>
      <c r="AF206" s="17" t="s">
        <v>2552</v>
      </c>
      <c r="AG206" s="17" t="s">
        <v>2549</v>
      </c>
      <c r="AH206" s="6" t="s">
        <v>2552</v>
      </c>
      <c r="AI206" s="6" t="s">
        <v>2552</v>
      </c>
      <c r="AJ206" s="6" t="s">
        <v>2552</v>
      </c>
      <c r="AK206" s="6" t="s">
        <v>4148</v>
      </c>
      <c r="AL206" s="6" t="s">
        <v>2552</v>
      </c>
      <c r="AM206" s="6" t="s">
        <v>4148</v>
      </c>
      <c r="AN206" s="6" t="s">
        <v>2552</v>
      </c>
      <c r="AO206" s="187" t="s">
        <v>918</v>
      </c>
      <c r="AP206" s="192">
        <v>43577</v>
      </c>
      <c r="AQ206" s="491" t="s">
        <v>1068</v>
      </c>
      <c r="AR206" s="473"/>
      <c r="AS206" s="31"/>
      <c r="AT206" s="31"/>
      <c r="AU206" s="31"/>
      <c r="AV206" s="31"/>
      <c r="AW206" s="30" t="s">
        <v>1369</v>
      </c>
      <c r="AX206" s="30"/>
      <c r="AY206" s="30"/>
      <c r="BH206" s="491"/>
      <c r="BI206" s="491"/>
      <c r="BJ206" s="491" t="s">
        <v>3821</v>
      </c>
      <c r="BK206" s="182" t="s">
        <v>3838</v>
      </c>
      <c r="BL206" s="186" t="s">
        <v>3839</v>
      </c>
      <c r="BM206" s="182" t="s">
        <v>3849</v>
      </c>
      <c r="BN206" s="491"/>
    </row>
    <row r="207" spans="1:66" s="14" customFormat="1" ht="115.5" hidden="1" customHeight="1" x14ac:dyDescent="0.25">
      <c r="A207" s="29" t="s">
        <v>2178</v>
      </c>
      <c r="B207" s="5" t="s">
        <v>2025</v>
      </c>
      <c r="C207" s="57">
        <v>43131</v>
      </c>
      <c r="D207" s="29" t="s">
        <v>1491</v>
      </c>
      <c r="E207" s="2" t="s">
        <v>1252</v>
      </c>
      <c r="F207" s="23" t="s">
        <v>577</v>
      </c>
      <c r="G207" s="83" t="s">
        <v>578</v>
      </c>
      <c r="H207" s="23" t="s">
        <v>575</v>
      </c>
      <c r="I207" s="368" t="s">
        <v>576</v>
      </c>
      <c r="J207" s="195">
        <v>1</v>
      </c>
      <c r="K207" s="194">
        <v>43146</v>
      </c>
      <c r="L207" s="194">
        <v>43342</v>
      </c>
      <c r="M207" s="79">
        <f t="shared" si="6"/>
        <v>28</v>
      </c>
      <c r="N207" s="105">
        <v>1</v>
      </c>
      <c r="O207" s="25" t="s">
        <v>525</v>
      </c>
      <c r="P207" s="25"/>
      <c r="Q207" s="4" t="s">
        <v>1331</v>
      </c>
      <c r="R207" s="163">
        <f t="shared" si="7"/>
        <v>117</v>
      </c>
      <c r="S207" s="25"/>
      <c r="T207" s="25"/>
      <c r="U207" s="5"/>
      <c r="V207" s="3" t="s">
        <v>1364</v>
      </c>
      <c r="W207" s="5"/>
      <c r="X207" s="5"/>
      <c r="Y207" s="5"/>
      <c r="Z207" s="23" t="s">
        <v>526</v>
      </c>
      <c r="AA207" s="23" t="s">
        <v>18</v>
      </c>
      <c r="AB207" s="83" t="s">
        <v>18</v>
      </c>
      <c r="AC207" s="23" t="s">
        <v>18</v>
      </c>
      <c r="AD207" s="17" t="s">
        <v>18</v>
      </c>
      <c r="AE207" s="17" t="s">
        <v>2549</v>
      </c>
      <c r="AF207" s="17" t="s">
        <v>2552</v>
      </c>
      <c r="AG207" s="17" t="s">
        <v>2549</v>
      </c>
      <c r="AH207" s="6" t="s">
        <v>2552</v>
      </c>
      <c r="AI207" s="6" t="s">
        <v>2552</v>
      </c>
      <c r="AJ207" s="6" t="s">
        <v>2552</v>
      </c>
      <c r="AK207" s="6" t="s">
        <v>4148</v>
      </c>
      <c r="AL207" s="6" t="s">
        <v>2552</v>
      </c>
      <c r="AM207" s="6" t="s">
        <v>4148</v>
      </c>
      <c r="AN207" s="6" t="s">
        <v>2552</v>
      </c>
      <c r="AO207" s="187" t="s">
        <v>918</v>
      </c>
      <c r="AP207" s="192">
        <v>43577</v>
      </c>
      <c r="AQ207" s="491" t="s">
        <v>1068</v>
      </c>
      <c r="AR207" s="473"/>
      <c r="AS207" s="31"/>
      <c r="AT207" s="31"/>
      <c r="AU207" s="31"/>
      <c r="AV207" s="31"/>
      <c r="AW207" s="30" t="s">
        <v>1369</v>
      </c>
      <c r="AX207" s="30"/>
      <c r="AY207" s="30"/>
      <c r="BH207" s="491"/>
      <c r="BI207" s="491"/>
      <c r="BJ207" s="491" t="s">
        <v>3821</v>
      </c>
      <c r="BK207" s="182" t="s">
        <v>3835</v>
      </c>
      <c r="BL207" s="182" t="s">
        <v>3822</v>
      </c>
      <c r="BM207" s="182" t="s">
        <v>4032</v>
      </c>
      <c r="BN207" s="491"/>
    </row>
    <row r="208" spans="1:66" s="14" customFormat="1" ht="115.5" hidden="1" customHeight="1" x14ac:dyDescent="0.25">
      <c r="A208" s="29" t="s">
        <v>2179</v>
      </c>
      <c r="B208" s="5" t="s">
        <v>2025</v>
      </c>
      <c r="C208" s="57">
        <v>43131</v>
      </c>
      <c r="D208" s="29" t="s">
        <v>1580</v>
      </c>
      <c r="E208" s="2" t="s">
        <v>1253</v>
      </c>
      <c r="F208" s="23" t="s">
        <v>579</v>
      </c>
      <c r="G208" s="83" t="s">
        <v>580</v>
      </c>
      <c r="H208" s="23" t="s">
        <v>581</v>
      </c>
      <c r="I208" s="368" t="s">
        <v>582</v>
      </c>
      <c r="J208" s="195">
        <v>1</v>
      </c>
      <c r="K208" s="194">
        <v>43160</v>
      </c>
      <c r="L208" s="194">
        <v>43465</v>
      </c>
      <c r="M208" s="79">
        <f t="shared" si="6"/>
        <v>44</v>
      </c>
      <c r="N208" s="105">
        <v>1</v>
      </c>
      <c r="O208" s="25" t="s">
        <v>525</v>
      </c>
      <c r="P208" s="25"/>
      <c r="Q208" s="4" t="s">
        <v>1332</v>
      </c>
      <c r="R208" s="163">
        <f t="shared" si="7"/>
        <v>260</v>
      </c>
      <c r="S208" s="25"/>
      <c r="T208" s="25"/>
      <c r="U208" s="5"/>
      <c r="V208" s="3" t="s">
        <v>1364</v>
      </c>
      <c r="W208" s="5"/>
      <c r="X208" s="5"/>
      <c r="Y208" s="5"/>
      <c r="Z208" s="23" t="s">
        <v>583</v>
      </c>
      <c r="AA208" s="23" t="s">
        <v>18</v>
      </c>
      <c r="AB208" s="83" t="s">
        <v>18</v>
      </c>
      <c r="AC208" s="23" t="s">
        <v>18</v>
      </c>
      <c r="AD208" s="17" t="s">
        <v>18</v>
      </c>
      <c r="AE208" s="17" t="s">
        <v>2549</v>
      </c>
      <c r="AF208" s="17" t="s">
        <v>2552</v>
      </c>
      <c r="AG208" s="17" t="s">
        <v>2549</v>
      </c>
      <c r="AH208" s="6" t="s">
        <v>2552</v>
      </c>
      <c r="AI208" s="6" t="s">
        <v>2552</v>
      </c>
      <c r="AJ208" s="6" t="s">
        <v>2552</v>
      </c>
      <c r="AK208" s="6" t="s">
        <v>4148</v>
      </c>
      <c r="AL208" s="6" t="s">
        <v>2552</v>
      </c>
      <c r="AM208" s="6" t="s">
        <v>4148</v>
      </c>
      <c r="AN208" s="6" t="s">
        <v>2552</v>
      </c>
      <c r="AO208" s="187" t="s">
        <v>918</v>
      </c>
      <c r="AP208" s="192">
        <v>43577</v>
      </c>
      <c r="AQ208" s="491" t="s">
        <v>1068</v>
      </c>
      <c r="AR208" s="473"/>
      <c r="AS208" s="31"/>
      <c r="AT208" s="31"/>
      <c r="AU208" s="31"/>
      <c r="AV208" s="31"/>
      <c r="AW208" s="30" t="s">
        <v>1369</v>
      </c>
      <c r="AX208" s="30"/>
      <c r="AY208" s="30"/>
      <c r="BH208" s="491"/>
      <c r="BI208" s="491"/>
      <c r="BJ208" s="491" t="s">
        <v>3823</v>
      </c>
      <c r="BK208" s="491" t="s">
        <v>3835</v>
      </c>
      <c r="BL208" s="491" t="s">
        <v>3824</v>
      </c>
      <c r="BM208" s="491"/>
      <c r="BN208" s="491"/>
    </row>
    <row r="209" spans="1:66" s="14" customFormat="1" ht="115.5" hidden="1" customHeight="1" x14ac:dyDescent="0.25">
      <c r="A209" s="29" t="s">
        <v>2180</v>
      </c>
      <c r="B209" s="5" t="s">
        <v>2025</v>
      </c>
      <c r="C209" s="57">
        <v>43131</v>
      </c>
      <c r="D209" s="29" t="s">
        <v>1492</v>
      </c>
      <c r="E209" s="2" t="s">
        <v>1254</v>
      </c>
      <c r="F209" s="23" t="s">
        <v>532</v>
      </c>
      <c r="G209" s="83" t="s">
        <v>533</v>
      </c>
      <c r="H209" s="23" t="s">
        <v>534</v>
      </c>
      <c r="I209" s="368" t="s">
        <v>535</v>
      </c>
      <c r="J209" s="195">
        <v>3</v>
      </c>
      <c r="K209" s="275">
        <v>43146</v>
      </c>
      <c r="L209" s="275">
        <v>43434</v>
      </c>
      <c r="M209" s="79">
        <f t="shared" si="6"/>
        <v>42</v>
      </c>
      <c r="N209" s="105">
        <v>3</v>
      </c>
      <c r="O209" s="25" t="s">
        <v>525</v>
      </c>
      <c r="P209" s="25" t="s">
        <v>57</v>
      </c>
      <c r="Q209" s="4" t="s">
        <v>1333</v>
      </c>
      <c r="R209" s="163">
        <f t="shared" si="7"/>
        <v>88</v>
      </c>
      <c r="S209" s="25"/>
      <c r="T209" s="25"/>
      <c r="U209" s="5"/>
      <c r="V209" s="3" t="s">
        <v>1364</v>
      </c>
      <c r="W209" s="5"/>
      <c r="X209" s="5"/>
      <c r="Y209" s="5"/>
      <c r="Z209" s="23" t="s">
        <v>536</v>
      </c>
      <c r="AA209" s="23" t="s">
        <v>18</v>
      </c>
      <c r="AB209" s="83" t="s">
        <v>18</v>
      </c>
      <c r="AC209" s="23" t="s">
        <v>18</v>
      </c>
      <c r="AD209" s="17" t="s">
        <v>18</v>
      </c>
      <c r="AE209" s="17" t="s">
        <v>2549</v>
      </c>
      <c r="AF209" s="17" t="s">
        <v>2552</v>
      </c>
      <c r="AG209" s="17" t="s">
        <v>2549</v>
      </c>
      <c r="AH209" s="6" t="s">
        <v>2552</v>
      </c>
      <c r="AI209" s="6" t="s">
        <v>2552</v>
      </c>
      <c r="AJ209" s="6" t="s">
        <v>2552</v>
      </c>
      <c r="AK209" s="6" t="s">
        <v>4148</v>
      </c>
      <c r="AL209" s="6" t="s">
        <v>2552</v>
      </c>
      <c r="AM209" s="6" t="s">
        <v>4148</v>
      </c>
      <c r="AN209" s="6" t="s">
        <v>2552</v>
      </c>
      <c r="AO209" s="187" t="s">
        <v>918</v>
      </c>
      <c r="AP209" s="192">
        <v>43577</v>
      </c>
      <c r="AQ209" s="491" t="s">
        <v>1068</v>
      </c>
      <c r="AR209" s="473"/>
      <c r="AS209" s="31"/>
      <c r="AT209" s="31"/>
      <c r="AU209" s="31"/>
      <c r="AV209" s="31"/>
      <c r="AW209" s="30" t="s">
        <v>1369</v>
      </c>
      <c r="AX209" s="30"/>
      <c r="AY209" s="30"/>
      <c r="BH209" s="491"/>
      <c r="BI209" s="491"/>
      <c r="BJ209" s="491"/>
      <c r="BK209" s="491" t="s">
        <v>3835</v>
      </c>
      <c r="BL209" s="491" t="s">
        <v>4033</v>
      </c>
      <c r="BM209" s="491" t="s">
        <v>4095</v>
      </c>
      <c r="BN209" s="491"/>
    </row>
    <row r="210" spans="1:66" s="14" customFormat="1" ht="115.5" hidden="1" customHeight="1" x14ac:dyDescent="0.25">
      <c r="A210" s="29" t="s">
        <v>2181</v>
      </c>
      <c r="B210" s="5" t="s">
        <v>2025</v>
      </c>
      <c r="C210" s="57">
        <v>43131</v>
      </c>
      <c r="D210" s="29" t="s">
        <v>1581</v>
      </c>
      <c r="E210" s="2" t="s">
        <v>1334</v>
      </c>
      <c r="F210" s="23" t="s">
        <v>521</v>
      </c>
      <c r="G210" s="83" t="s">
        <v>522</v>
      </c>
      <c r="H210" s="23" t="s">
        <v>523</v>
      </c>
      <c r="I210" s="368" t="s">
        <v>524</v>
      </c>
      <c r="J210" s="195">
        <v>1</v>
      </c>
      <c r="K210" s="275">
        <v>43146</v>
      </c>
      <c r="L210" s="275">
        <v>43342</v>
      </c>
      <c r="M210" s="79">
        <f t="shared" si="6"/>
        <v>28</v>
      </c>
      <c r="N210" s="105">
        <v>1</v>
      </c>
      <c r="O210" s="25" t="s">
        <v>525</v>
      </c>
      <c r="P210" s="25" t="s">
        <v>57</v>
      </c>
      <c r="Q210" s="4" t="s">
        <v>1331</v>
      </c>
      <c r="R210" s="163">
        <f t="shared" si="7"/>
        <v>117</v>
      </c>
      <c r="S210" s="25"/>
      <c r="T210" s="25"/>
      <c r="U210" s="5"/>
      <c r="V210" s="3" t="s">
        <v>1364</v>
      </c>
      <c r="W210" s="5"/>
      <c r="X210" s="5"/>
      <c r="Y210" s="5"/>
      <c r="Z210" s="23" t="s">
        <v>526</v>
      </c>
      <c r="AA210" s="23" t="s">
        <v>18</v>
      </c>
      <c r="AB210" s="83" t="s">
        <v>18</v>
      </c>
      <c r="AC210" s="23" t="s">
        <v>18</v>
      </c>
      <c r="AD210" s="17" t="s">
        <v>18</v>
      </c>
      <c r="AE210" s="17" t="s">
        <v>2549</v>
      </c>
      <c r="AF210" s="17" t="s">
        <v>2552</v>
      </c>
      <c r="AG210" s="17" t="s">
        <v>2549</v>
      </c>
      <c r="AH210" s="6" t="s">
        <v>2552</v>
      </c>
      <c r="AI210" s="6" t="s">
        <v>2552</v>
      </c>
      <c r="AJ210" s="6" t="s">
        <v>2552</v>
      </c>
      <c r="AK210" s="6" t="s">
        <v>4148</v>
      </c>
      <c r="AL210" s="6" t="s">
        <v>2552</v>
      </c>
      <c r="AM210" s="6" t="s">
        <v>4148</v>
      </c>
      <c r="AN210" s="6" t="s">
        <v>2552</v>
      </c>
      <c r="AO210" s="187" t="s">
        <v>918</v>
      </c>
      <c r="AP210" s="192">
        <v>43577</v>
      </c>
      <c r="AQ210" s="491" t="s">
        <v>1068</v>
      </c>
      <c r="AR210" s="473"/>
      <c r="AS210" s="31"/>
      <c r="AT210" s="31"/>
      <c r="AU210" s="31"/>
      <c r="AV210" s="31"/>
      <c r="AW210" s="30" t="s">
        <v>1369</v>
      </c>
      <c r="AX210" s="30"/>
      <c r="AY210" s="30"/>
      <c r="BH210" s="491"/>
      <c r="BI210" s="491"/>
      <c r="BJ210" s="491"/>
      <c r="BK210" s="491" t="s">
        <v>3835</v>
      </c>
      <c r="BL210" s="491" t="s">
        <v>4034</v>
      </c>
      <c r="BM210" s="491" t="s">
        <v>4096</v>
      </c>
      <c r="BN210" s="491"/>
    </row>
    <row r="211" spans="1:66" s="14" customFormat="1" ht="115.5" hidden="1" customHeight="1" x14ac:dyDescent="0.25">
      <c r="A211" s="29" t="s">
        <v>2182</v>
      </c>
      <c r="B211" s="5" t="s">
        <v>2025</v>
      </c>
      <c r="C211" s="57">
        <v>43131</v>
      </c>
      <c r="D211" s="29" t="s">
        <v>1495</v>
      </c>
      <c r="E211" s="23" t="s">
        <v>1255</v>
      </c>
      <c r="F211" s="23" t="s">
        <v>584</v>
      </c>
      <c r="G211" s="23" t="s">
        <v>585</v>
      </c>
      <c r="H211" s="23" t="s">
        <v>586</v>
      </c>
      <c r="I211" s="368" t="s">
        <v>587</v>
      </c>
      <c r="J211" s="195">
        <v>1</v>
      </c>
      <c r="K211" s="194">
        <v>43146</v>
      </c>
      <c r="L211" s="194">
        <v>43189</v>
      </c>
      <c r="M211" s="79">
        <f t="shared" si="6"/>
        <v>7</v>
      </c>
      <c r="N211" s="105">
        <v>1</v>
      </c>
      <c r="O211" s="25" t="s">
        <v>16</v>
      </c>
      <c r="P211" s="25"/>
      <c r="Q211" s="4" t="s">
        <v>1335</v>
      </c>
      <c r="R211" s="163">
        <f t="shared" si="7"/>
        <v>278</v>
      </c>
      <c r="S211" s="25"/>
      <c r="T211" s="25"/>
      <c r="U211" s="5"/>
      <c r="V211" s="3" t="s">
        <v>1364</v>
      </c>
      <c r="W211" s="5"/>
      <c r="X211" s="5"/>
      <c r="Y211" s="5"/>
      <c r="Z211" s="23" t="s">
        <v>588</v>
      </c>
      <c r="AA211" s="23" t="s">
        <v>18</v>
      </c>
      <c r="AB211" s="23" t="s">
        <v>18</v>
      </c>
      <c r="AC211" s="23" t="s">
        <v>18</v>
      </c>
      <c r="AD211" s="17" t="s">
        <v>18</v>
      </c>
      <c r="AE211" s="17" t="s">
        <v>2549</v>
      </c>
      <c r="AF211" s="17" t="s">
        <v>2552</v>
      </c>
      <c r="AG211" s="17" t="s">
        <v>2549</v>
      </c>
      <c r="AH211" s="6" t="s">
        <v>2552</v>
      </c>
      <c r="AI211" s="6" t="s">
        <v>2552</v>
      </c>
      <c r="AJ211" s="6" t="s">
        <v>2552</v>
      </c>
      <c r="AK211" s="6" t="s">
        <v>4148</v>
      </c>
      <c r="AL211" s="6" t="s">
        <v>2552</v>
      </c>
      <c r="AM211" s="6" t="s">
        <v>4148</v>
      </c>
      <c r="AN211" s="6" t="s">
        <v>2552</v>
      </c>
      <c r="AO211" s="187" t="s">
        <v>918</v>
      </c>
      <c r="AP211" s="192">
        <v>43577</v>
      </c>
      <c r="AQ211" s="491" t="s">
        <v>1068</v>
      </c>
      <c r="AR211" s="473"/>
      <c r="AS211" s="31"/>
      <c r="AT211" s="31"/>
      <c r="AU211" s="31"/>
      <c r="AV211" s="31"/>
      <c r="AW211" s="30" t="s">
        <v>1369</v>
      </c>
      <c r="AX211" s="30"/>
      <c r="AY211" s="30"/>
      <c r="BH211" s="491"/>
      <c r="BI211" s="491"/>
      <c r="BJ211" s="491"/>
      <c r="BK211" s="491" t="s">
        <v>3833</v>
      </c>
      <c r="BL211" s="191" t="s">
        <v>4118</v>
      </c>
      <c r="BM211" s="491" t="s">
        <v>4097</v>
      </c>
      <c r="BN211" s="491"/>
    </row>
    <row r="212" spans="1:66" s="14" customFormat="1" ht="115.5" hidden="1" customHeight="1" x14ac:dyDescent="0.25">
      <c r="A212" s="29" t="s">
        <v>2183</v>
      </c>
      <c r="B212" s="5" t="s">
        <v>2025</v>
      </c>
      <c r="C212" s="57">
        <v>43131</v>
      </c>
      <c r="D212" s="29" t="s">
        <v>1496</v>
      </c>
      <c r="E212" s="23" t="s">
        <v>1256</v>
      </c>
      <c r="F212" s="23" t="s">
        <v>589</v>
      </c>
      <c r="G212" s="23" t="s">
        <v>590</v>
      </c>
      <c r="H212" s="23" t="s">
        <v>591</v>
      </c>
      <c r="I212" s="368" t="s">
        <v>112</v>
      </c>
      <c r="J212" s="195">
        <v>1</v>
      </c>
      <c r="K212" s="275">
        <v>43132</v>
      </c>
      <c r="L212" s="275">
        <v>43403</v>
      </c>
      <c r="M212" s="79">
        <f t="shared" si="6"/>
        <v>39</v>
      </c>
      <c r="N212" s="105">
        <v>1</v>
      </c>
      <c r="O212" s="25" t="s">
        <v>78</v>
      </c>
      <c r="P212" s="25"/>
      <c r="Q212" s="4" t="s">
        <v>1789</v>
      </c>
      <c r="R212" s="163">
        <f t="shared" si="7"/>
        <v>266</v>
      </c>
      <c r="S212" s="25"/>
      <c r="T212" s="25"/>
      <c r="U212" s="5"/>
      <c r="V212" s="3" t="s">
        <v>1364</v>
      </c>
      <c r="W212" s="5"/>
      <c r="X212" s="5"/>
      <c r="Y212" s="5"/>
      <c r="Z212" s="23" t="s">
        <v>592</v>
      </c>
      <c r="AA212" s="23" t="s">
        <v>18</v>
      </c>
      <c r="AB212" s="23" t="s">
        <v>18</v>
      </c>
      <c r="AC212" s="23" t="s">
        <v>18</v>
      </c>
      <c r="AD212" s="23" t="s">
        <v>18</v>
      </c>
      <c r="AE212" s="17" t="s">
        <v>2549</v>
      </c>
      <c r="AF212" s="17" t="s">
        <v>2552</v>
      </c>
      <c r="AG212" s="17" t="s">
        <v>2549</v>
      </c>
      <c r="AH212" s="6" t="s">
        <v>2552</v>
      </c>
      <c r="AI212" s="6" t="s">
        <v>2552</v>
      </c>
      <c r="AJ212" s="6" t="s">
        <v>2552</v>
      </c>
      <c r="AK212" s="6" t="s">
        <v>4148</v>
      </c>
      <c r="AL212" s="6" t="s">
        <v>2552</v>
      </c>
      <c r="AM212" s="6" t="s">
        <v>4148</v>
      </c>
      <c r="AN212" s="6" t="s">
        <v>2552</v>
      </c>
      <c r="AO212" s="187" t="s">
        <v>918</v>
      </c>
      <c r="AP212" s="192">
        <v>43577</v>
      </c>
      <c r="AQ212" s="491" t="s">
        <v>1068</v>
      </c>
      <c r="AR212" s="473"/>
      <c r="AS212" s="31"/>
      <c r="AT212" s="31"/>
      <c r="AU212" s="31"/>
      <c r="AV212" s="31"/>
      <c r="AW212" s="30" t="s">
        <v>1369</v>
      </c>
      <c r="AX212" s="30"/>
      <c r="AY212" s="30"/>
      <c r="BH212" s="491"/>
      <c r="BI212" s="491"/>
      <c r="BJ212" s="491"/>
      <c r="BK212" s="491" t="s">
        <v>3833</v>
      </c>
      <c r="BL212" s="191" t="s">
        <v>4118</v>
      </c>
      <c r="BM212" s="491" t="s">
        <v>4098</v>
      </c>
      <c r="BN212" s="491"/>
    </row>
    <row r="213" spans="1:66" s="14" customFormat="1" ht="115.5" hidden="1" customHeight="1" x14ac:dyDescent="0.25">
      <c r="A213" s="29" t="s">
        <v>2184</v>
      </c>
      <c r="B213" s="5" t="s">
        <v>2025</v>
      </c>
      <c r="C213" s="57">
        <v>43131</v>
      </c>
      <c r="D213" s="29" t="s">
        <v>1496</v>
      </c>
      <c r="E213" s="23" t="s">
        <v>1256</v>
      </c>
      <c r="F213" s="23" t="s">
        <v>593</v>
      </c>
      <c r="G213" s="23" t="s">
        <v>594</v>
      </c>
      <c r="H213" s="23" t="s">
        <v>595</v>
      </c>
      <c r="I213" s="368" t="s">
        <v>587</v>
      </c>
      <c r="J213" s="195">
        <v>1</v>
      </c>
      <c r="K213" s="194">
        <v>43146</v>
      </c>
      <c r="L213" s="194">
        <v>43189</v>
      </c>
      <c r="M213" s="79">
        <f t="shared" si="6"/>
        <v>7</v>
      </c>
      <c r="N213" s="105">
        <v>1</v>
      </c>
      <c r="O213" s="25" t="s">
        <v>16</v>
      </c>
      <c r="P213" s="25"/>
      <c r="Q213" s="4" t="s">
        <v>1335</v>
      </c>
      <c r="R213" s="163">
        <f t="shared" si="7"/>
        <v>278</v>
      </c>
      <c r="S213" s="25"/>
      <c r="T213" s="25"/>
      <c r="U213" s="5"/>
      <c r="V213" s="3" t="s">
        <v>1364</v>
      </c>
      <c r="W213" s="5"/>
      <c r="X213" s="5"/>
      <c r="Y213" s="5"/>
      <c r="Z213" s="23" t="s">
        <v>596</v>
      </c>
      <c r="AA213" s="23" t="s">
        <v>18</v>
      </c>
      <c r="AB213" s="23" t="s">
        <v>18</v>
      </c>
      <c r="AC213" s="23" t="s">
        <v>18</v>
      </c>
      <c r="AD213" s="17" t="s">
        <v>18</v>
      </c>
      <c r="AE213" s="17" t="s">
        <v>2549</v>
      </c>
      <c r="AF213" s="17" t="s">
        <v>2552</v>
      </c>
      <c r="AG213" s="17" t="s">
        <v>2549</v>
      </c>
      <c r="AH213" s="6" t="s">
        <v>2552</v>
      </c>
      <c r="AI213" s="6" t="s">
        <v>2552</v>
      </c>
      <c r="AJ213" s="6" t="s">
        <v>2552</v>
      </c>
      <c r="AK213" s="6" t="s">
        <v>4148</v>
      </c>
      <c r="AL213" s="6" t="s">
        <v>2552</v>
      </c>
      <c r="AM213" s="6" t="s">
        <v>4148</v>
      </c>
      <c r="AN213" s="6" t="s">
        <v>2552</v>
      </c>
      <c r="AO213" s="187" t="s">
        <v>918</v>
      </c>
      <c r="AP213" s="192">
        <v>43577</v>
      </c>
      <c r="AQ213" s="491" t="s">
        <v>1068</v>
      </c>
      <c r="AR213" s="473"/>
      <c r="AS213" s="31"/>
      <c r="AT213" s="31"/>
      <c r="AU213" s="31"/>
      <c r="AV213" s="31"/>
      <c r="AW213" s="30" t="s">
        <v>1369</v>
      </c>
      <c r="AX213" s="30"/>
      <c r="AY213" s="30"/>
      <c r="BH213" s="491"/>
      <c r="BI213" s="491"/>
      <c r="BJ213" s="491"/>
      <c r="BK213" s="491" t="s">
        <v>3833</v>
      </c>
      <c r="BL213" s="191" t="s">
        <v>4118</v>
      </c>
      <c r="BM213" s="491" t="s">
        <v>4098</v>
      </c>
      <c r="BN213" s="491"/>
    </row>
    <row r="214" spans="1:66" s="14" customFormat="1" ht="115.5" hidden="1" customHeight="1" x14ac:dyDescent="0.25">
      <c r="A214" s="29" t="s">
        <v>2185</v>
      </c>
      <c r="B214" s="5" t="s">
        <v>2025</v>
      </c>
      <c r="C214" s="57">
        <v>43131</v>
      </c>
      <c r="D214" s="29" t="s">
        <v>1497</v>
      </c>
      <c r="E214" s="23" t="s">
        <v>1257</v>
      </c>
      <c r="F214" s="23" t="s">
        <v>509</v>
      </c>
      <c r="G214" s="23" t="s">
        <v>510</v>
      </c>
      <c r="H214" s="23" t="s">
        <v>597</v>
      </c>
      <c r="I214" s="368" t="s">
        <v>298</v>
      </c>
      <c r="J214" s="195">
        <v>1</v>
      </c>
      <c r="K214" s="274">
        <v>43374</v>
      </c>
      <c r="L214" s="274">
        <v>43434</v>
      </c>
      <c r="M214" s="79">
        <f t="shared" si="6"/>
        <v>9</v>
      </c>
      <c r="N214" s="105">
        <v>1</v>
      </c>
      <c r="O214" s="25" t="s">
        <v>154</v>
      </c>
      <c r="P214" s="25" t="s">
        <v>598</v>
      </c>
      <c r="Q214" s="4" t="s">
        <v>1336</v>
      </c>
      <c r="R214" s="163">
        <f t="shared" si="7"/>
        <v>113</v>
      </c>
      <c r="S214" s="25"/>
      <c r="T214" s="25"/>
      <c r="U214" s="5"/>
      <c r="V214" s="3" t="s">
        <v>1364</v>
      </c>
      <c r="W214" s="5"/>
      <c r="X214" s="5"/>
      <c r="Y214" s="5"/>
      <c r="Z214" s="23" t="s">
        <v>599</v>
      </c>
      <c r="AA214" s="23" t="s">
        <v>18</v>
      </c>
      <c r="AB214" s="23" t="s">
        <v>18</v>
      </c>
      <c r="AC214" s="23" t="s">
        <v>18</v>
      </c>
      <c r="AD214" s="17" t="s">
        <v>18</v>
      </c>
      <c r="AE214" s="17" t="s">
        <v>2549</v>
      </c>
      <c r="AF214" s="17" t="s">
        <v>2552</v>
      </c>
      <c r="AG214" s="17" t="s">
        <v>2549</v>
      </c>
      <c r="AH214" s="6" t="s">
        <v>2552</v>
      </c>
      <c r="AI214" s="6" t="s">
        <v>2552</v>
      </c>
      <c r="AJ214" s="6" t="s">
        <v>2552</v>
      </c>
      <c r="AK214" s="6" t="s">
        <v>4148</v>
      </c>
      <c r="AL214" s="6" t="s">
        <v>2552</v>
      </c>
      <c r="AM214" s="6" t="s">
        <v>4148</v>
      </c>
      <c r="AN214" s="6" t="s">
        <v>2552</v>
      </c>
      <c r="AO214" s="187" t="s">
        <v>918</v>
      </c>
      <c r="AP214" s="192">
        <v>43577</v>
      </c>
      <c r="AQ214" s="491" t="s">
        <v>1068</v>
      </c>
      <c r="AR214" s="473"/>
      <c r="AS214" s="31"/>
      <c r="AT214" s="31"/>
      <c r="AU214" s="31"/>
      <c r="AV214" s="31"/>
      <c r="AW214" s="30" t="s">
        <v>1369</v>
      </c>
      <c r="AX214" s="30"/>
      <c r="AY214" s="30"/>
      <c r="BH214" s="491"/>
      <c r="BI214" s="491"/>
      <c r="BJ214" s="491"/>
      <c r="BK214" s="491" t="s">
        <v>4116</v>
      </c>
      <c r="BL214" s="491" t="s">
        <v>4035</v>
      </c>
      <c r="BM214" s="491" t="s">
        <v>4099</v>
      </c>
      <c r="BN214" s="491"/>
    </row>
    <row r="215" spans="1:66" s="14" customFormat="1" ht="115.5" hidden="1" customHeight="1" x14ac:dyDescent="0.25">
      <c r="A215" s="29" t="s">
        <v>2186</v>
      </c>
      <c r="B215" s="5" t="s">
        <v>2025</v>
      </c>
      <c r="C215" s="57">
        <v>43131</v>
      </c>
      <c r="D215" s="29" t="s">
        <v>1497</v>
      </c>
      <c r="E215" s="23" t="s">
        <v>1257</v>
      </c>
      <c r="F215" s="23" t="s">
        <v>509</v>
      </c>
      <c r="G215" s="23" t="s">
        <v>510</v>
      </c>
      <c r="H215" s="23" t="s">
        <v>511</v>
      </c>
      <c r="I215" s="368" t="s">
        <v>512</v>
      </c>
      <c r="J215" s="195">
        <v>15</v>
      </c>
      <c r="K215" s="275">
        <v>43179</v>
      </c>
      <c r="L215" s="275">
        <v>43661</v>
      </c>
      <c r="M215" s="79">
        <f t="shared" si="6"/>
        <v>17</v>
      </c>
      <c r="N215" s="105">
        <v>15</v>
      </c>
      <c r="O215" s="24" t="s">
        <v>78</v>
      </c>
      <c r="P215" s="24" t="s">
        <v>513</v>
      </c>
      <c r="Q215" s="4" t="s">
        <v>3371</v>
      </c>
      <c r="R215" s="163">
        <f t="shared" si="7"/>
        <v>221</v>
      </c>
      <c r="S215" s="24"/>
      <c r="T215" s="24"/>
      <c r="U215" s="7"/>
      <c r="V215" s="3" t="s">
        <v>1364</v>
      </c>
      <c r="W215" s="7"/>
      <c r="X215" s="7"/>
      <c r="Y215" s="7"/>
      <c r="Z215" s="23" t="s">
        <v>514</v>
      </c>
      <c r="AA215" s="23" t="s">
        <v>515</v>
      </c>
      <c r="AB215" s="23" t="s">
        <v>1342</v>
      </c>
      <c r="AC215" s="240" t="s">
        <v>969</v>
      </c>
      <c r="AD215" s="23" t="s">
        <v>1586</v>
      </c>
      <c r="AE215" s="23" t="s">
        <v>2544</v>
      </c>
      <c r="AF215" s="23" t="s">
        <v>2556</v>
      </c>
      <c r="AG215" s="23" t="s">
        <v>2544</v>
      </c>
      <c r="AH215" s="240" t="s">
        <v>2556</v>
      </c>
      <c r="AI215" s="240" t="s">
        <v>2556</v>
      </c>
      <c r="AJ215" s="240" t="s">
        <v>2556</v>
      </c>
      <c r="AK215" s="240" t="s">
        <v>4148</v>
      </c>
      <c r="AL215" s="240" t="s">
        <v>2556</v>
      </c>
      <c r="AM215" s="240" t="s">
        <v>4148</v>
      </c>
      <c r="AN215" s="240" t="s">
        <v>2556</v>
      </c>
      <c r="AO215" s="241" t="s">
        <v>918</v>
      </c>
      <c r="AP215" s="192">
        <v>43851</v>
      </c>
      <c r="AQ215" s="491" t="s">
        <v>1068</v>
      </c>
      <c r="AR215" s="473"/>
      <c r="AS215" s="31" t="s">
        <v>2040</v>
      </c>
      <c r="AT215" s="31"/>
      <c r="AU215" s="31"/>
      <c r="AV215" s="31"/>
      <c r="AW215" s="30" t="s">
        <v>1369</v>
      </c>
      <c r="AX215" s="30"/>
      <c r="AY215" s="30"/>
      <c r="BH215" s="176"/>
      <c r="BI215" s="176"/>
      <c r="BJ215" s="176"/>
      <c r="BK215" s="491" t="s">
        <v>4116</v>
      </c>
      <c r="BL215" s="491" t="s">
        <v>4035</v>
      </c>
      <c r="BM215" s="491" t="s">
        <v>4099</v>
      </c>
      <c r="BN215" s="491"/>
    </row>
    <row r="216" spans="1:66" s="14" customFormat="1" ht="115.5" hidden="1" customHeight="1" x14ac:dyDescent="0.25">
      <c r="A216" s="29" t="s">
        <v>2187</v>
      </c>
      <c r="B216" s="5" t="s">
        <v>2025</v>
      </c>
      <c r="C216" s="57">
        <v>43131</v>
      </c>
      <c r="D216" s="29" t="s">
        <v>1498</v>
      </c>
      <c r="E216" s="23" t="s">
        <v>1258</v>
      </c>
      <c r="F216" s="23" t="s">
        <v>600</v>
      </c>
      <c r="G216" s="23" t="s">
        <v>601</v>
      </c>
      <c r="H216" s="23" t="s">
        <v>602</v>
      </c>
      <c r="I216" s="368" t="s">
        <v>603</v>
      </c>
      <c r="J216" s="195">
        <v>1</v>
      </c>
      <c r="K216" s="275">
        <v>43132</v>
      </c>
      <c r="L216" s="275">
        <v>43281</v>
      </c>
      <c r="M216" s="79">
        <f t="shared" si="6"/>
        <v>22</v>
      </c>
      <c r="N216" s="105">
        <v>1</v>
      </c>
      <c r="O216" s="25" t="s">
        <v>154</v>
      </c>
      <c r="P216" s="25"/>
      <c r="Q216" s="4" t="s">
        <v>1337</v>
      </c>
      <c r="R216" s="163">
        <f t="shared" si="7"/>
        <v>163</v>
      </c>
      <c r="S216" s="25"/>
      <c r="T216" s="25"/>
      <c r="U216" s="5"/>
      <c r="V216" s="3" t="s">
        <v>1364</v>
      </c>
      <c r="W216" s="5"/>
      <c r="X216" s="5"/>
      <c r="Y216" s="5"/>
      <c r="Z216" s="23" t="s">
        <v>604</v>
      </c>
      <c r="AA216" s="23" t="s">
        <v>18</v>
      </c>
      <c r="AB216" s="23" t="s">
        <v>18</v>
      </c>
      <c r="AC216" s="23" t="s">
        <v>18</v>
      </c>
      <c r="AD216" s="17" t="s">
        <v>18</v>
      </c>
      <c r="AE216" s="17" t="s">
        <v>2549</v>
      </c>
      <c r="AF216" s="17" t="s">
        <v>2552</v>
      </c>
      <c r="AG216" s="17" t="s">
        <v>2549</v>
      </c>
      <c r="AH216" s="6" t="s">
        <v>2552</v>
      </c>
      <c r="AI216" s="6" t="s">
        <v>2552</v>
      </c>
      <c r="AJ216" s="6" t="s">
        <v>2552</v>
      </c>
      <c r="AK216" s="6" t="s">
        <v>4148</v>
      </c>
      <c r="AL216" s="6" t="s">
        <v>2552</v>
      </c>
      <c r="AM216" s="6" t="s">
        <v>4148</v>
      </c>
      <c r="AN216" s="6" t="s">
        <v>2552</v>
      </c>
      <c r="AO216" s="187" t="s">
        <v>918</v>
      </c>
      <c r="AP216" s="192">
        <v>43577</v>
      </c>
      <c r="AQ216" s="491" t="s">
        <v>1068</v>
      </c>
      <c r="AR216" s="473"/>
      <c r="AS216" s="31"/>
      <c r="AT216" s="31"/>
      <c r="AU216" s="31"/>
      <c r="AV216" s="31"/>
      <c r="AW216" s="30" t="s">
        <v>1369</v>
      </c>
      <c r="AX216" s="30"/>
      <c r="AY216" s="30"/>
      <c r="BH216" s="491"/>
      <c r="BI216" s="491"/>
      <c r="BJ216" s="491"/>
      <c r="BK216" s="491" t="s">
        <v>4116</v>
      </c>
      <c r="BL216" s="491" t="s">
        <v>4035</v>
      </c>
      <c r="BM216" s="491" t="s">
        <v>4100</v>
      </c>
      <c r="BN216" s="491"/>
    </row>
    <row r="217" spans="1:66" s="14" customFormat="1" ht="115.5" hidden="1" customHeight="1" x14ac:dyDescent="0.25">
      <c r="A217" s="29" t="s">
        <v>2188</v>
      </c>
      <c r="B217" s="5" t="s">
        <v>2025</v>
      </c>
      <c r="C217" s="57">
        <v>43131</v>
      </c>
      <c r="D217" s="29" t="s">
        <v>1498</v>
      </c>
      <c r="E217" s="23" t="s">
        <v>1258</v>
      </c>
      <c r="F217" s="23" t="s">
        <v>605</v>
      </c>
      <c r="G217" s="23" t="s">
        <v>574</v>
      </c>
      <c r="H217" s="23" t="s">
        <v>606</v>
      </c>
      <c r="I217" s="368" t="s">
        <v>576</v>
      </c>
      <c r="J217" s="195">
        <v>1</v>
      </c>
      <c r="K217" s="194">
        <v>43146</v>
      </c>
      <c r="L217" s="194">
        <v>43342</v>
      </c>
      <c r="M217" s="79">
        <f t="shared" si="6"/>
        <v>28</v>
      </c>
      <c r="N217" s="105">
        <v>1</v>
      </c>
      <c r="O217" s="25" t="s">
        <v>154</v>
      </c>
      <c r="P217" s="25"/>
      <c r="Q217" s="4" t="s">
        <v>1331</v>
      </c>
      <c r="R217" s="163">
        <f t="shared" si="7"/>
        <v>117</v>
      </c>
      <c r="S217" s="25"/>
      <c r="T217" s="25"/>
      <c r="U217" s="5"/>
      <c r="V217" s="3" t="s">
        <v>1364</v>
      </c>
      <c r="W217" s="5"/>
      <c r="X217" s="5"/>
      <c r="Y217" s="5"/>
      <c r="Z217" s="23" t="s">
        <v>526</v>
      </c>
      <c r="AA217" s="23" t="s">
        <v>18</v>
      </c>
      <c r="AB217" s="23" t="s">
        <v>18</v>
      </c>
      <c r="AC217" s="23" t="s">
        <v>18</v>
      </c>
      <c r="AD217" s="17" t="s">
        <v>18</v>
      </c>
      <c r="AE217" s="17" t="s">
        <v>2549</v>
      </c>
      <c r="AF217" s="17" t="s">
        <v>2552</v>
      </c>
      <c r="AG217" s="17" t="s">
        <v>2549</v>
      </c>
      <c r="AH217" s="6" t="s">
        <v>2552</v>
      </c>
      <c r="AI217" s="6" t="s">
        <v>2552</v>
      </c>
      <c r="AJ217" s="6" t="s">
        <v>2552</v>
      </c>
      <c r="AK217" s="6" t="s">
        <v>4148</v>
      </c>
      <c r="AL217" s="6" t="s">
        <v>2552</v>
      </c>
      <c r="AM217" s="6" t="s">
        <v>4148</v>
      </c>
      <c r="AN217" s="6" t="s">
        <v>2552</v>
      </c>
      <c r="AO217" s="187" t="s">
        <v>918</v>
      </c>
      <c r="AP217" s="192">
        <v>43577</v>
      </c>
      <c r="AQ217" s="491" t="s">
        <v>1068</v>
      </c>
      <c r="AR217" s="473"/>
      <c r="AS217" s="31"/>
      <c r="AT217" s="31"/>
      <c r="AU217" s="31"/>
      <c r="AV217" s="31"/>
      <c r="AW217" s="30" t="s">
        <v>1369</v>
      </c>
      <c r="AX217" s="30"/>
      <c r="AY217" s="30"/>
      <c r="BH217" s="491"/>
      <c r="BI217" s="491"/>
      <c r="BJ217" s="491"/>
      <c r="BK217" s="491" t="s">
        <v>4116</v>
      </c>
      <c r="BL217" s="491" t="s">
        <v>4035</v>
      </c>
      <c r="BM217" s="491" t="s">
        <v>4121</v>
      </c>
      <c r="BN217" s="491"/>
    </row>
    <row r="218" spans="1:66" s="14" customFormat="1" ht="115.5" hidden="1" customHeight="1" x14ac:dyDescent="0.25">
      <c r="A218" s="29" t="s">
        <v>2189</v>
      </c>
      <c r="B218" s="5" t="s">
        <v>2025</v>
      </c>
      <c r="C218" s="57">
        <v>43131</v>
      </c>
      <c r="D218" s="29" t="s">
        <v>1499</v>
      </c>
      <c r="E218" s="2" t="s">
        <v>1259</v>
      </c>
      <c r="F218" s="23" t="s">
        <v>607</v>
      </c>
      <c r="G218" s="23" t="s">
        <v>608</v>
      </c>
      <c r="H218" s="23" t="s">
        <v>609</v>
      </c>
      <c r="I218" s="368" t="s">
        <v>610</v>
      </c>
      <c r="J218" s="195">
        <v>1</v>
      </c>
      <c r="K218" s="194">
        <v>43146</v>
      </c>
      <c r="L218" s="194">
        <v>43265</v>
      </c>
      <c r="M218" s="79">
        <f t="shared" si="6"/>
        <v>17</v>
      </c>
      <c r="N218" s="105">
        <v>0.5</v>
      </c>
      <c r="O218" s="25" t="s">
        <v>61</v>
      </c>
      <c r="P218" s="25"/>
      <c r="Q218" s="4" t="s">
        <v>1790</v>
      </c>
      <c r="R218" s="163">
        <f t="shared" si="7"/>
        <v>340</v>
      </c>
      <c r="S218" s="25"/>
      <c r="T218" s="25"/>
      <c r="U218" s="5"/>
      <c r="V218" s="3" t="s">
        <v>1364</v>
      </c>
      <c r="W218" s="5"/>
      <c r="X218" s="5"/>
      <c r="Y218" s="5"/>
      <c r="Z218" s="2" t="s">
        <v>611</v>
      </c>
      <c r="AA218" s="23" t="s">
        <v>18</v>
      </c>
      <c r="AB218" s="23" t="s">
        <v>18</v>
      </c>
      <c r="AC218" s="23" t="s">
        <v>18</v>
      </c>
      <c r="AD218" s="23" t="s">
        <v>18</v>
      </c>
      <c r="AE218" s="17" t="s">
        <v>2549</v>
      </c>
      <c r="AF218" s="17" t="s">
        <v>2552</v>
      </c>
      <c r="AG218" s="17" t="s">
        <v>2549</v>
      </c>
      <c r="AH218" s="6" t="s">
        <v>2552</v>
      </c>
      <c r="AI218" s="6" t="s">
        <v>2552</v>
      </c>
      <c r="AJ218" s="6" t="s">
        <v>2552</v>
      </c>
      <c r="AK218" s="6" t="s">
        <v>4148</v>
      </c>
      <c r="AL218" s="6" t="s">
        <v>2552</v>
      </c>
      <c r="AM218" s="6" t="s">
        <v>4148</v>
      </c>
      <c r="AN218" s="6" t="s">
        <v>2552</v>
      </c>
      <c r="AO218" s="187" t="s">
        <v>918</v>
      </c>
      <c r="AP218" s="192">
        <v>43577</v>
      </c>
      <c r="AQ218" s="491" t="s">
        <v>1068</v>
      </c>
      <c r="AR218" s="473"/>
      <c r="AS218" s="10" t="s">
        <v>2041</v>
      </c>
      <c r="AT218" s="10"/>
      <c r="AU218" s="10"/>
      <c r="AV218" s="10"/>
      <c r="AW218" s="30" t="s">
        <v>1369</v>
      </c>
      <c r="AX218" s="30"/>
      <c r="AY218" s="30"/>
      <c r="BH218" s="491"/>
      <c r="BI218" s="491"/>
      <c r="BJ218" s="491" t="s">
        <v>3825</v>
      </c>
      <c r="BK218" s="491" t="s">
        <v>3733</v>
      </c>
      <c r="BL218" s="491" t="s">
        <v>3826</v>
      </c>
      <c r="BM218" s="491" t="s">
        <v>4101</v>
      </c>
      <c r="BN218" s="491"/>
    </row>
    <row r="219" spans="1:66" s="14" customFormat="1" ht="115.5" hidden="1" customHeight="1" x14ac:dyDescent="0.25">
      <c r="A219" s="29" t="s">
        <v>2190</v>
      </c>
      <c r="B219" s="5" t="s">
        <v>2025</v>
      </c>
      <c r="C219" s="57">
        <v>43131</v>
      </c>
      <c r="D219" s="29" t="s">
        <v>1499</v>
      </c>
      <c r="E219" s="2" t="s">
        <v>1259</v>
      </c>
      <c r="F219" s="23" t="s">
        <v>607</v>
      </c>
      <c r="G219" s="23" t="s">
        <v>612</v>
      </c>
      <c r="H219" s="23" t="s">
        <v>613</v>
      </c>
      <c r="I219" s="368" t="s">
        <v>614</v>
      </c>
      <c r="J219" s="195">
        <v>1</v>
      </c>
      <c r="K219" s="194">
        <v>43146</v>
      </c>
      <c r="L219" s="194">
        <v>43265</v>
      </c>
      <c r="M219" s="79">
        <f t="shared" si="6"/>
        <v>17</v>
      </c>
      <c r="N219" s="105">
        <v>0.5</v>
      </c>
      <c r="O219" s="25" t="s">
        <v>61</v>
      </c>
      <c r="P219" s="25"/>
      <c r="Q219" s="4" t="s">
        <v>1790</v>
      </c>
      <c r="R219" s="163">
        <f t="shared" si="7"/>
        <v>340</v>
      </c>
      <c r="S219" s="25"/>
      <c r="T219" s="25"/>
      <c r="U219" s="5"/>
      <c r="V219" s="3" t="s">
        <v>1364</v>
      </c>
      <c r="W219" s="5"/>
      <c r="X219" s="5"/>
      <c r="Y219" s="5"/>
      <c r="Z219" s="2" t="s">
        <v>611</v>
      </c>
      <c r="AA219" s="23" t="s">
        <v>18</v>
      </c>
      <c r="AB219" s="23" t="s">
        <v>18</v>
      </c>
      <c r="AC219" s="23" t="s">
        <v>18</v>
      </c>
      <c r="AD219" s="23" t="s">
        <v>18</v>
      </c>
      <c r="AE219" s="17" t="s">
        <v>2549</v>
      </c>
      <c r="AF219" s="17" t="s">
        <v>2552</v>
      </c>
      <c r="AG219" s="17" t="s">
        <v>2549</v>
      </c>
      <c r="AH219" s="6" t="s">
        <v>2552</v>
      </c>
      <c r="AI219" s="6" t="s">
        <v>2552</v>
      </c>
      <c r="AJ219" s="6" t="s">
        <v>2552</v>
      </c>
      <c r="AK219" s="6" t="s">
        <v>4148</v>
      </c>
      <c r="AL219" s="6" t="s">
        <v>2552</v>
      </c>
      <c r="AM219" s="6" t="s">
        <v>4148</v>
      </c>
      <c r="AN219" s="6" t="s">
        <v>2552</v>
      </c>
      <c r="AO219" s="187" t="s">
        <v>918</v>
      </c>
      <c r="AP219" s="192">
        <v>43577</v>
      </c>
      <c r="AQ219" s="491" t="s">
        <v>1068</v>
      </c>
      <c r="AR219" s="473"/>
      <c r="AS219" s="31"/>
      <c r="AT219" s="31"/>
      <c r="AU219" s="31"/>
      <c r="AV219" s="31"/>
      <c r="AW219" s="30" t="s">
        <v>1369</v>
      </c>
      <c r="AX219" s="30"/>
      <c r="AY219" s="30"/>
      <c r="BH219" s="491"/>
      <c r="BI219" s="491"/>
      <c r="BJ219" s="491" t="s">
        <v>3825</v>
      </c>
      <c r="BK219" s="491" t="s">
        <v>3733</v>
      </c>
      <c r="BL219" s="491" t="s">
        <v>3826</v>
      </c>
      <c r="BM219" s="491" t="s">
        <v>4101</v>
      </c>
      <c r="BN219" s="491"/>
    </row>
    <row r="220" spans="1:66" s="14" customFormat="1" ht="115.5" hidden="1" customHeight="1" x14ac:dyDescent="0.25">
      <c r="A220" s="29" t="s">
        <v>2191</v>
      </c>
      <c r="B220" s="5" t="s">
        <v>2025</v>
      </c>
      <c r="C220" s="57">
        <v>43131</v>
      </c>
      <c r="D220" s="29" t="s">
        <v>1499</v>
      </c>
      <c r="E220" s="2" t="s">
        <v>1259</v>
      </c>
      <c r="F220" s="23" t="s">
        <v>607</v>
      </c>
      <c r="G220" s="23" t="s">
        <v>615</v>
      </c>
      <c r="H220" s="23" t="s">
        <v>616</v>
      </c>
      <c r="I220" s="368" t="s">
        <v>617</v>
      </c>
      <c r="J220" s="195">
        <v>1</v>
      </c>
      <c r="K220" s="194">
        <v>43146</v>
      </c>
      <c r="L220" s="194">
        <v>43265</v>
      </c>
      <c r="M220" s="79">
        <f t="shared" si="6"/>
        <v>17</v>
      </c>
      <c r="N220" s="105">
        <v>1</v>
      </c>
      <c r="O220" s="25" t="s">
        <v>61</v>
      </c>
      <c r="P220" s="25"/>
      <c r="Q220" s="4" t="s">
        <v>1790</v>
      </c>
      <c r="R220" s="163">
        <f t="shared" si="7"/>
        <v>340</v>
      </c>
      <c r="S220" s="25"/>
      <c r="T220" s="25"/>
      <c r="U220" s="5"/>
      <c r="V220" s="3" t="s">
        <v>1364</v>
      </c>
      <c r="W220" s="5"/>
      <c r="X220" s="5"/>
      <c r="Y220" s="5"/>
      <c r="Z220" s="2" t="s">
        <v>611</v>
      </c>
      <c r="AA220" s="23" t="s">
        <v>18</v>
      </c>
      <c r="AB220" s="23" t="s">
        <v>18</v>
      </c>
      <c r="AC220" s="23" t="s">
        <v>18</v>
      </c>
      <c r="AD220" s="23" t="s">
        <v>18</v>
      </c>
      <c r="AE220" s="17" t="s">
        <v>2549</v>
      </c>
      <c r="AF220" s="17" t="s">
        <v>2552</v>
      </c>
      <c r="AG220" s="17" t="s">
        <v>2549</v>
      </c>
      <c r="AH220" s="6" t="s">
        <v>2552</v>
      </c>
      <c r="AI220" s="6" t="s">
        <v>2552</v>
      </c>
      <c r="AJ220" s="6" t="s">
        <v>2552</v>
      </c>
      <c r="AK220" s="6" t="s">
        <v>4148</v>
      </c>
      <c r="AL220" s="6" t="s">
        <v>2552</v>
      </c>
      <c r="AM220" s="6" t="s">
        <v>4148</v>
      </c>
      <c r="AN220" s="6" t="s">
        <v>2552</v>
      </c>
      <c r="AO220" s="187" t="s">
        <v>918</v>
      </c>
      <c r="AP220" s="192">
        <v>43577</v>
      </c>
      <c r="AQ220" s="491" t="s">
        <v>1068</v>
      </c>
      <c r="AR220" s="473"/>
      <c r="AS220" s="31" t="s">
        <v>1097</v>
      </c>
      <c r="AT220" s="31"/>
      <c r="AU220" s="31"/>
      <c r="AV220" s="31"/>
      <c r="AW220" s="30" t="s">
        <v>1369</v>
      </c>
      <c r="AX220" s="30"/>
      <c r="AY220" s="30"/>
      <c r="BH220" s="491"/>
      <c r="BI220" s="491"/>
      <c r="BJ220" s="491" t="s">
        <v>3825</v>
      </c>
      <c r="BK220" s="491" t="s">
        <v>3733</v>
      </c>
      <c r="BL220" s="491" t="s">
        <v>3826</v>
      </c>
      <c r="BM220" s="491" t="s">
        <v>4101</v>
      </c>
      <c r="BN220" s="491"/>
    </row>
    <row r="221" spans="1:66" s="14" customFormat="1" ht="115.5" hidden="1" customHeight="1" x14ac:dyDescent="0.25">
      <c r="A221" s="29" t="s">
        <v>2192</v>
      </c>
      <c r="B221" s="5" t="s">
        <v>2025</v>
      </c>
      <c r="C221" s="57">
        <v>43131</v>
      </c>
      <c r="D221" s="29" t="s">
        <v>1500</v>
      </c>
      <c r="E221" s="23" t="s">
        <v>1260</v>
      </c>
      <c r="F221" s="23" t="s">
        <v>527</v>
      </c>
      <c r="G221" s="83" t="s">
        <v>528</v>
      </c>
      <c r="H221" s="23" t="s">
        <v>529</v>
      </c>
      <c r="I221" s="368" t="s">
        <v>530</v>
      </c>
      <c r="J221" s="195">
        <v>1</v>
      </c>
      <c r="K221" s="194">
        <v>43146</v>
      </c>
      <c r="L221" s="194">
        <v>43465</v>
      </c>
      <c r="M221" s="79">
        <f t="shared" si="6"/>
        <v>46</v>
      </c>
      <c r="N221" s="105">
        <v>1</v>
      </c>
      <c r="O221" s="25" t="s">
        <v>29</v>
      </c>
      <c r="P221" s="25"/>
      <c r="Q221" s="4" t="s">
        <v>1338</v>
      </c>
      <c r="R221" s="163">
        <f t="shared" si="7"/>
        <v>303</v>
      </c>
      <c r="S221" s="25"/>
      <c r="T221" s="25"/>
      <c r="U221" s="5"/>
      <c r="V221" s="3" t="s">
        <v>1364</v>
      </c>
      <c r="W221" s="5"/>
      <c r="X221" s="5"/>
      <c r="Y221" s="5"/>
      <c r="Z221" s="23" t="s">
        <v>531</v>
      </c>
      <c r="AA221" s="23" t="s">
        <v>18</v>
      </c>
      <c r="AB221" s="83" t="s">
        <v>18</v>
      </c>
      <c r="AC221" s="23" t="s">
        <v>18</v>
      </c>
      <c r="AD221" s="23" t="s">
        <v>18</v>
      </c>
      <c r="AE221" s="17" t="s">
        <v>2549</v>
      </c>
      <c r="AF221" s="17" t="s">
        <v>2552</v>
      </c>
      <c r="AG221" s="17" t="s">
        <v>2549</v>
      </c>
      <c r="AH221" s="6" t="s">
        <v>2552</v>
      </c>
      <c r="AI221" s="6" t="s">
        <v>2552</v>
      </c>
      <c r="AJ221" s="6" t="s">
        <v>2552</v>
      </c>
      <c r="AK221" s="6" t="s">
        <v>4148</v>
      </c>
      <c r="AL221" s="6" t="s">
        <v>2552</v>
      </c>
      <c r="AM221" s="6" t="s">
        <v>4148</v>
      </c>
      <c r="AN221" s="6" t="s">
        <v>2552</v>
      </c>
      <c r="AO221" s="187" t="s">
        <v>918</v>
      </c>
      <c r="AP221" s="192">
        <v>43577</v>
      </c>
      <c r="AQ221" s="491" t="s">
        <v>1068</v>
      </c>
      <c r="AR221" s="473"/>
      <c r="AS221" s="31" t="s">
        <v>1097</v>
      </c>
      <c r="AT221" s="31"/>
      <c r="AU221" s="31"/>
      <c r="AV221" s="31"/>
      <c r="AW221" s="30" t="s">
        <v>1369</v>
      </c>
      <c r="AX221" s="30"/>
      <c r="AY221" s="30"/>
      <c r="BH221" s="491"/>
      <c r="BI221" s="491"/>
      <c r="BJ221" s="491" t="s">
        <v>3827</v>
      </c>
      <c r="BK221" s="491" t="s">
        <v>3890</v>
      </c>
      <c r="BL221" s="491" t="s">
        <v>3828</v>
      </c>
      <c r="BM221" s="491"/>
      <c r="BN221" s="491"/>
    </row>
    <row r="222" spans="1:66" s="14" customFormat="1" ht="115.5" hidden="1" customHeight="1" x14ac:dyDescent="0.25">
      <c r="A222" s="29" t="s">
        <v>2193</v>
      </c>
      <c r="B222" s="5" t="s">
        <v>2025</v>
      </c>
      <c r="C222" s="57">
        <v>43131</v>
      </c>
      <c r="D222" s="29" t="s">
        <v>1501</v>
      </c>
      <c r="E222" s="23" t="s">
        <v>1261</v>
      </c>
      <c r="F222" s="23" t="s">
        <v>618</v>
      </c>
      <c r="G222" s="83" t="s">
        <v>619</v>
      </c>
      <c r="H222" s="23" t="s">
        <v>620</v>
      </c>
      <c r="I222" s="368" t="s">
        <v>621</v>
      </c>
      <c r="J222" s="195">
        <v>1</v>
      </c>
      <c r="K222" s="194">
        <v>43146</v>
      </c>
      <c r="L222" s="194">
        <v>43465</v>
      </c>
      <c r="M222" s="79">
        <f t="shared" si="6"/>
        <v>46</v>
      </c>
      <c r="N222" s="105">
        <v>1</v>
      </c>
      <c r="O222" s="25" t="s">
        <v>61</v>
      </c>
      <c r="P222" s="25"/>
      <c r="Q222" s="4" t="s">
        <v>1339</v>
      </c>
      <c r="R222" s="163">
        <f t="shared" si="7"/>
        <v>356</v>
      </c>
      <c r="S222" s="25"/>
      <c r="T222" s="25"/>
      <c r="U222" s="5"/>
      <c r="V222" s="3" t="s">
        <v>1364</v>
      </c>
      <c r="W222" s="5"/>
      <c r="X222" s="5"/>
      <c r="Y222" s="5"/>
      <c r="Z222" s="23" t="s">
        <v>622</v>
      </c>
      <c r="AA222" s="23" t="s">
        <v>18</v>
      </c>
      <c r="AB222" s="83" t="s">
        <v>18</v>
      </c>
      <c r="AC222" s="23" t="s">
        <v>18</v>
      </c>
      <c r="AD222" s="23" t="s">
        <v>18</v>
      </c>
      <c r="AE222" s="17" t="s">
        <v>2549</v>
      </c>
      <c r="AF222" s="17" t="s">
        <v>2552</v>
      </c>
      <c r="AG222" s="17" t="s">
        <v>2549</v>
      </c>
      <c r="AH222" s="6" t="s">
        <v>2552</v>
      </c>
      <c r="AI222" s="6" t="s">
        <v>2552</v>
      </c>
      <c r="AJ222" s="6" t="s">
        <v>2552</v>
      </c>
      <c r="AK222" s="6" t="s">
        <v>4148</v>
      </c>
      <c r="AL222" s="6" t="s">
        <v>2552</v>
      </c>
      <c r="AM222" s="6" t="s">
        <v>4148</v>
      </c>
      <c r="AN222" s="6" t="s">
        <v>2552</v>
      </c>
      <c r="AO222" s="187" t="s">
        <v>918</v>
      </c>
      <c r="AP222" s="192">
        <v>43577</v>
      </c>
      <c r="AQ222" s="491" t="s">
        <v>1068</v>
      </c>
      <c r="AR222" s="473"/>
      <c r="AS222" s="31" t="s">
        <v>1097</v>
      </c>
      <c r="AT222" s="31"/>
      <c r="AU222" s="31"/>
      <c r="AV222" s="31"/>
      <c r="AW222" s="30" t="s">
        <v>1369</v>
      </c>
      <c r="AX222" s="30"/>
      <c r="AY222" s="30"/>
      <c r="BH222" s="491"/>
      <c r="BI222" s="491"/>
      <c r="BJ222" s="491"/>
      <c r="BK222" s="491" t="s">
        <v>3733</v>
      </c>
      <c r="BL222" s="491" t="s">
        <v>3826</v>
      </c>
      <c r="BM222" s="491" t="s">
        <v>4036</v>
      </c>
      <c r="BN222" s="491"/>
    </row>
    <row r="223" spans="1:66" s="14" customFormat="1" ht="115.5" hidden="1" customHeight="1" x14ac:dyDescent="0.25">
      <c r="A223" s="29" t="s">
        <v>2194</v>
      </c>
      <c r="B223" s="5" t="s">
        <v>2025</v>
      </c>
      <c r="C223" s="57">
        <v>43131</v>
      </c>
      <c r="D223" s="29" t="s">
        <v>1501</v>
      </c>
      <c r="E223" s="23" t="s">
        <v>1261</v>
      </c>
      <c r="F223" s="23" t="s">
        <v>618</v>
      </c>
      <c r="G223" s="83" t="s">
        <v>619</v>
      </c>
      <c r="H223" s="23" t="s">
        <v>623</v>
      </c>
      <c r="I223" s="368" t="s">
        <v>624</v>
      </c>
      <c r="J223" s="195">
        <v>1</v>
      </c>
      <c r="K223" s="194">
        <v>43146</v>
      </c>
      <c r="L223" s="194">
        <v>43465</v>
      </c>
      <c r="M223" s="79">
        <f t="shared" si="6"/>
        <v>46</v>
      </c>
      <c r="N223" s="105">
        <v>1</v>
      </c>
      <c r="O223" s="25" t="s">
        <v>61</v>
      </c>
      <c r="P223" s="25"/>
      <c r="Q223" s="4" t="s">
        <v>625</v>
      </c>
      <c r="R223" s="163">
        <f t="shared" si="7"/>
        <v>372</v>
      </c>
      <c r="S223" s="25"/>
      <c r="T223" s="25"/>
      <c r="U223" s="5"/>
      <c r="V223" s="3" t="s">
        <v>1364</v>
      </c>
      <c r="W223" s="5"/>
      <c r="X223" s="5"/>
      <c r="Y223" s="5"/>
      <c r="Z223" s="23" t="s">
        <v>626</v>
      </c>
      <c r="AA223" s="23" t="s">
        <v>1341</v>
      </c>
      <c r="AB223" s="83" t="s">
        <v>1343</v>
      </c>
      <c r="AC223" s="23" t="s">
        <v>1372</v>
      </c>
      <c r="AD223" s="23" t="s">
        <v>1586</v>
      </c>
      <c r="AE223" s="23" t="s">
        <v>2544</v>
      </c>
      <c r="AF223" s="23" t="s">
        <v>2556</v>
      </c>
      <c r="AG223" s="23" t="s">
        <v>2544</v>
      </c>
      <c r="AH223" s="240" t="s">
        <v>2556</v>
      </c>
      <c r="AI223" s="240" t="s">
        <v>2556</v>
      </c>
      <c r="AJ223" s="240" t="s">
        <v>2556</v>
      </c>
      <c r="AK223" s="240" t="s">
        <v>4148</v>
      </c>
      <c r="AL223" s="240" t="s">
        <v>2556</v>
      </c>
      <c r="AM223" s="240" t="s">
        <v>4148</v>
      </c>
      <c r="AN223" s="240" t="s">
        <v>2556</v>
      </c>
      <c r="AO223" s="241" t="s">
        <v>918</v>
      </c>
      <c r="AP223" s="192">
        <v>43829</v>
      </c>
      <c r="AQ223" s="491" t="s">
        <v>1068</v>
      </c>
      <c r="AR223" s="473"/>
      <c r="AS223" s="31"/>
      <c r="AT223" s="31"/>
      <c r="AU223" s="31"/>
      <c r="AV223" s="31"/>
      <c r="AW223" s="30" t="s">
        <v>1369</v>
      </c>
      <c r="AX223" s="30"/>
      <c r="AY223" s="30"/>
      <c r="BH223" s="491"/>
      <c r="BI223" s="491"/>
      <c r="BJ223" s="491"/>
      <c r="BK223" s="491" t="s">
        <v>3733</v>
      </c>
      <c r="BL223" s="491" t="s">
        <v>3826</v>
      </c>
      <c r="BM223" s="491" t="s">
        <v>4036</v>
      </c>
      <c r="BN223" s="491"/>
    </row>
    <row r="224" spans="1:66" s="14" customFormat="1" ht="115.5" hidden="1" customHeight="1" x14ac:dyDescent="0.25">
      <c r="A224" s="29" t="s">
        <v>2195</v>
      </c>
      <c r="B224" s="5" t="s">
        <v>2025</v>
      </c>
      <c r="C224" s="57">
        <v>43131</v>
      </c>
      <c r="D224" s="29" t="s">
        <v>1502</v>
      </c>
      <c r="E224" s="23" t="s">
        <v>1262</v>
      </c>
      <c r="F224" s="23" t="s">
        <v>627</v>
      </c>
      <c r="G224" s="23" t="s">
        <v>628</v>
      </c>
      <c r="H224" s="23" t="s">
        <v>629</v>
      </c>
      <c r="I224" s="368" t="s">
        <v>630</v>
      </c>
      <c r="J224" s="195">
        <v>1</v>
      </c>
      <c r="K224" s="194">
        <v>43146</v>
      </c>
      <c r="L224" s="194">
        <v>43465</v>
      </c>
      <c r="M224" s="79">
        <f t="shared" si="6"/>
        <v>46</v>
      </c>
      <c r="N224" s="105">
        <v>1</v>
      </c>
      <c r="O224" s="25" t="s">
        <v>61</v>
      </c>
      <c r="P224" s="25"/>
      <c r="Q224" s="82" t="s">
        <v>1791</v>
      </c>
      <c r="R224" s="163">
        <f t="shared" si="7"/>
        <v>221</v>
      </c>
      <c r="S224" s="25"/>
      <c r="T224" s="25"/>
      <c r="U224" s="5"/>
      <c r="V224" s="3" t="s">
        <v>1364</v>
      </c>
      <c r="W224" s="5"/>
      <c r="X224" s="5"/>
      <c r="Y224" s="5"/>
      <c r="Z224" s="23" t="s">
        <v>631</v>
      </c>
      <c r="AA224" s="23" t="s">
        <v>18</v>
      </c>
      <c r="AB224" s="23" t="s">
        <v>18</v>
      </c>
      <c r="AC224" s="23" t="s">
        <v>18</v>
      </c>
      <c r="AD224" s="23" t="s">
        <v>18</v>
      </c>
      <c r="AE224" s="17" t="s">
        <v>2549</v>
      </c>
      <c r="AF224" s="17" t="s">
        <v>2552</v>
      </c>
      <c r="AG224" s="17" t="s">
        <v>2549</v>
      </c>
      <c r="AH224" s="6" t="s">
        <v>2552</v>
      </c>
      <c r="AI224" s="6" t="s">
        <v>2552</v>
      </c>
      <c r="AJ224" s="6" t="s">
        <v>2552</v>
      </c>
      <c r="AK224" s="6" t="s">
        <v>4148</v>
      </c>
      <c r="AL224" s="6" t="s">
        <v>2552</v>
      </c>
      <c r="AM224" s="6" t="s">
        <v>4148</v>
      </c>
      <c r="AN224" s="6" t="s">
        <v>2552</v>
      </c>
      <c r="AO224" s="187" t="s">
        <v>918</v>
      </c>
      <c r="AP224" s="192">
        <v>43577</v>
      </c>
      <c r="AQ224" s="491" t="s">
        <v>1068</v>
      </c>
      <c r="AR224" s="473"/>
      <c r="AS224" s="31" t="s">
        <v>1097</v>
      </c>
      <c r="AT224" s="31"/>
      <c r="AU224" s="31"/>
      <c r="AV224" s="31"/>
      <c r="AW224" s="30" t="s">
        <v>1369</v>
      </c>
      <c r="AX224" s="30"/>
      <c r="AY224" s="30"/>
      <c r="BH224" s="491"/>
      <c r="BI224" s="491"/>
      <c r="BJ224" s="491"/>
      <c r="BK224" s="491" t="s">
        <v>3733</v>
      </c>
      <c r="BL224" s="491" t="s">
        <v>3826</v>
      </c>
      <c r="BM224" s="491" t="s">
        <v>3829</v>
      </c>
      <c r="BN224" s="491"/>
    </row>
    <row r="225" spans="1:66" s="14" customFormat="1" ht="115.5" hidden="1" customHeight="1" x14ac:dyDescent="0.25">
      <c r="A225" s="29" t="s">
        <v>2196</v>
      </c>
      <c r="B225" s="5" t="s">
        <v>2025</v>
      </c>
      <c r="C225" s="57">
        <v>43131</v>
      </c>
      <c r="D225" s="29" t="s">
        <v>1502</v>
      </c>
      <c r="E225" s="23" t="s">
        <v>1262</v>
      </c>
      <c r="F225" s="23" t="s">
        <v>627</v>
      </c>
      <c r="G225" s="23" t="s">
        <v>628</v>
      </c>
      <c r="H225" s="23" t="s">
        <v>632</v>
      </c>
      <c r="I225" s="368" t="s">
        <v>633</v>
      </c>
      <c r="J225" s="195">
        <v>1</v>
      </c>
      <c r="K225" s="194">
        <v>43146</v>
      </c>
      <c r="L225" s="194">
        <v>43465</v>
      </c>
      <c r="M225" s="79">
        <f t="shared" si="6"/>
        <v>46</v>
      </c>
      <c r="N225" s="105">
        <v>1</v>
      </c>
      <c r="O225" s="25" t="s">
        <v>61</v>
      </c>
      <c r="P225" s="25"/>
      <c r="Q225" s="11" t="s">
        <v>1792</v>
      </c>
      <c r="R225" s="163">
        <f t="shared" si="7"/>
        <v>218</v>
      </c>
      <c r="S225" s="25"/>
      <c r="T225" s="25"/>
      <c r="U225" s="5"/>
      <c r="V225" s="3" t="s">
        <v>1364</v>
      </c>
      <c r="W225" s="5"/>
      <c r="X225" s="5"/>
      <c r="Y225" s="5"/>
      <c r="Z225" s="23" t="s">
        <v>634</v>
      </c>
      <c r="AA225" s="23" t="s">
        <v>18</v>
      </c>
      <c r="AB225" s="23" t="s">
        <v>18</v>
      </c>
      <c r="AC225" s="23" t="s">
        <v>18</v>
      </c>
      <c r="AD225" s="23" t="s">
        <v>18</v>
      </c>
      <c r="AE225" s="17" t="s">
        <v>2549</v>
      </c>
      <c r="AF225" s="17" t="s">
        <v>2552</v>
      </c>
      <c r="AG225" s="17" t="s">
        <v>2549</v>
      </c>
      <c r="AH225" s="6" t="s">
        <v>2552</v>
      </c>
      <c r="AI225" s="6" t="s">
        <v>2552</v>
      </c>
      <c r="AJ225" s="6" t="s">
        <v>2552</v>
      </c>
      <c r="AK225" s="6" t="s">
        <v>4148</v>
      </c>
      <c r="AL225" s="6" t="s">
        <v>2552</v>
      </c>
      <c r="AM225" s="6" t="s">
        <v>4148</v>
      </c>
      <c r="AN225" s="6" t="s">
        <v>2552</v>
      </c>
      <c r="AO225" s="187" t="s">
        <v>918</v>
      </c>
      <c r="AP225" s="192">
        <v>43577</v>
      </c>
      <c r="AQ225" s="491" t="s">
        <v>1068</v>
      </c>
      <c r="AR225" s="473"/>
      <c r="AS225" s="31" t="s">
        <v>1097</v>
      </c>
      <c r="AT225" s="31"/>
      <c r="AU225" s="31"/>
      <c r="AV225" s="31"/>
      <c r="AW225" s="30" t="s">
        <v>1369</v>
      </c>
      <c r="AX225" s="30"/>
      <c r="AY225" s="30"/>
      <c r="BH225" s="491"/>
      <c r="BI225" s="491"/>
      <c r="BJ225" s="491"/>
      <c r="BK225" s="491" t="s">
        <v>3733</v>
      </c>
      <c r="BL225" s="491" t="s">
        <v>3826</v>
      </c>
      <c r="BM225" s="491" t="s">
        <v>3829</v>
      </c>
      <c r="BN225" s="491"/>
    </row>
    <row r="226" spans="1:66" s="14" customFormat="1" ht="115.5" hidden="1" customHeight="1" x14ac:dyDescent="0.25">
      <c r="A226" s="29" t="s">
        <v>2197</v>
      </c>
      <c r="B226" s="5" t="s">
        <v>2025</v>
      </c>
      <c r="C226" s="57">
        <v>43131</v>
      </c>
      <c r="D226" s="29" t="s">
        <v>1527</v>
      </c>
      <c r="E226" s="23" t="s">
        <v>1263</v>
      </c>
      <c r="F226" s="23" t="s">
        <v>635</v>
      </c>
      <c r="G226" s="83" t="s">
        <v>636</v>
      </c>
      <c r="H226" s="23" t="s">
        <v>637</v>
      </c>
      <c r="I226" s="368" t="s">
        <v>638</v>
      </c>
      <c r="J226" s="195">
        <v>1</v>
      </c>
      <c r="K226" s="275">
        <v>43146</v>
      </c>
      <c r="L226" s="275">
        <v>43403</v>
      </c>
      <c r="M226" s="79">
        <f t="shared" si="6"/>
        <v>37</v>
      </c>
      <c r="N226" s="105">
        <v>1</v>
      </c>
      <c r="O226" s="5" t="s">
        <v>1616</v>
      </c>
      <c r="P226" s="5" t="s">
        <v>78</v>
      </c>
      <c r="Q226" s="4" t="s">
        <v>1340</v>
      </c>
      <c r="R226" s="163">
        <f t="shared" si="7"/>
        <v>215</v>
      </c>
      <c r="S226" s="5"/>
      <c r="T226" s="5"/>
      <c r="U226" s="5"/>
      <c r="V226" s="3" t="s">
        <v>1364</v>
      </c>
      <c r="W226" s="3"/>
      <c r="X226" s="5"/>
      <c r="Y226" s="5"/>
      <c r="Z226" s="23" t="s">
        <v>639</v>
      </c>
      <c r="AA226" s="23" t="s">
        <v>18</v>
      </c>
      <c r="AB226" s="83" t="s">
        <v>18</v>
      </c>
      <c r="AC226" s="23" t="s">
        <v>18</v>
      </c>
      <c r="AD226" s="23" t="s">
        <v>18</v>
      </c>
      <c r="AE226" s="17" t="s">
        <v>2549</v>
      </c>
      <c r="AF226" s="17" t="s">
        <v>2552</v>
      </c>
      <c r="AG226" s="17" t="s">
        <v>2549</v>
      </c>
      <c r="AH226" s="6" t="s">
        <v>2552</v>
      </c>
      <c r="AI226" s="6" t="s">
        <v>2552</v>
      </c>
      <c r="AJ226" s="6" t="s">
        <v>2552</v>
      </c>
      <c r="AK226" s="6" t="s">
        <v>4148</v>
      </c>
      <c r="AL226" s="6" t="s">
        <v>2552</v>
      </c>
      <c r="AM226" s="6" t="s">
        <v>4148</v>
      </c>
      <c r="AN226" s="6" t="s">
        <v>2552</v>
      </c>
      <c r="AO226" s="187" t="s">
        <v>918</v>
      </c>
      <c r="AP226" s="192">
        <v>43577</v>
      </c>
      <c r="AQ226" s="491" t="s">
        <v>1068</v>
      </c>
      <c r="AR226" s="473"/>
      <c r="AS226" s="31"/>
      <c r="AT226" s="31"/>
      <c r="AU226" s="31"/>
      <c r="AV226" s="31"/>
      <c r="AW226" s="30" t="s">
        <v>1369</v>
      </c>
      <c r="AX226" s="30"/>
      <c r="AY226" s="30"/>
      <c r="BH226" s="491"/>
      <c r="BI226" s="491"/>
      <c r="BJ226" s="491"/>
      <c r="BK226" s="491" t="s">
        <v>3838</v>
      </c>
      <c r="BL226" s="32" t="s">
        <v>3926</v>
      </c>
      <c r="BM226" s="491" t="s">
        <v>3830</v>
      </c>
      <c r="BN226" s="491" t="s">
        <v>3831</v>
      </c>
    </row>
    <row r="227" spans="1:66" s="14" customFormat="1" ht="115.5" hidden="1" customHeight="1" x14ac:dyDescent="0.25">
      <c r="A227" s="29" t="s">
        <v>2198</v>
      </c>
      <c r="B227" s="5" t="s">
        <v>1356</v>
      </c>
      <c r="C227" s="57">
        <v>42934</v>
      </c>
      <c r="D227" s="29" t="s">
        <v>1486</v>
      </c>
      <c r="E227" s="2" t="s">
        <v>1275</v>
      </c>
      <c r="F227" s="23" t="s">
        <v>109</v>
      </c>
      <c r="G227" s="83" t="s">
        <v>110</v>
      </c>
      <c r="H227" s="17" t="s">
        <v>111</v>
      </c>
      <c r="I227" s="413" t="s">
        <v>112</v>
      </c>
      <c r="J227" s="195">
        <v>1</v>
      </c>
      <c r="K227" s="276">
        <v>42979</v>
      </c>
      <c r="L227" s="276">
        <v>43190</v>
      </c>
      <c r="M227" s="79">
        <f t="shared" si="6"/>
        <v>31</v>
      </c>
      <c r="N227" s="105">
        <v>1</v>
      </c>
      <c r="O227" s="25" t="s">
        <v>56</v>
      </c>
      <c r="P227" s="25" t="s">
        <v>57</v>
      </c>
      <c r="Q227" s="4" t="s">
        <v>1793</v>
      </c>
      <c r="R227" s="163">
        <f t="shared" si="7"/>
        <v>184</v>
      </c>
      <c r="S227" s="25"/>
      <c r="T227" s="25"/>
      <c r="U227" s="5"/>
      <c r="V227" s="5"/>
      <c r="W227" s="5"/>
      <c r="X227" s="5"/>
      <c r="Y227" s="5"/>
      <c r="Z227" s="23" t="s">
        <v>363</v>
      </c>
      <c r="AA227" s="23" t="s">
        <v>18</v>
      </c>
      <c r="AB227" s="83" t="s">
        <v>18</v>
      </c>
      <c r="AC227" s="17" t="s">
        <v>18</v>
      </c>
      <c r="AD227" s="17" t="s">
        <v>18</v>
      </c>
      <c r="AE227" s="17" t="s">
        <v>2549</v>
      </c>
      <c r="AF227" s="17" t="s">
        <v>2552</v>
      </c>
      <c r="AG227" s="17" t="s">
        <v>2549</v>
      </c>
      <c r="AH227" s="6" t="s">
        <v>2552</v>
      </c>
      <c r="AI227" s="6" t="s">
        <v>2552</v>
      </c>
      <c r="AJ227" s="6" t="s">
        <v>2552</v>
      </c>
      <c r="AK227" s="6" t="s">
        <v>4148</v>
      </c>
      <c r="AL227" s="6" t="s">
        <v>2552</v>
      </c>
      <c r="AM227" s="6" t="s">
        <v>4148</v>
      </c>
      <c r="AN227" s="6" t="s">
        <v>2552</v>
      </c>
      <c r="AO227" s="187" t="s">
        <v>918</v>
      </c>
      <c r="AP227" s="192">
        <v>43577</v>
      </c>
      <c r="AQ227" s="491" t="s">
        <v>1068</v>
      </c>
      <c r="AR227" s="473"/>
      <c r="AS227" s="31"/>
      <c r="AT227" s="31"/>
      <c r="AU227" s="31"/>
      <c r="AV227" s="31"/>
      <c r="AW227" s="30" t="s">
        <v>1369</v>
      </c>
      <c r="AX227" s="30"/>
      <c r="AY227" s="30"/>
      <c r="BH227" s="491"/>
      <c r="BI227" s="491"/>
      <c r="BJ227" s="491"/>
      <c r="BK227" s="25" t="s">
        <v>3834</v>
      </c>
      <c r="BL227" s="177" t="s">
        <v>4102</v>
      </c>
      <c r="BM227" s="491"/>
      <c r="BN227" s="491"/>
    </row>
    <row r="228" spans="1:66" s="14" customFormat="1" ht="115.5" hidden="1" customHeight="1" x14ac:dyDescent="0.25">
      <c r="A228" s="29" t="s">
        <v>2199</v>
      </c>
      <c r="B228" s="5" t="s">
        <v>1356</v>
      </c>
      <c r="C228" s="57">
        <v>42934</v>
      </c>
      <c r="D228" s="29" t="s">
        <v>1486</v>
      </c>
      <c r="E228" s="2" t="s">
        <v>1275</v>
      </c>
      <c r="F228" s="23" t="s">
        <v>109</v>
      </c>
      <c r="G228" s="83" t="s">
        <v>180</v>
      </c>
      <c r="H228" s="17" t="s">
        <v>181</v>
      </c>
      <c r="I228" s="413" t="s">
        <v>182</v>
      </c>
      <c r="J228" s="195">
        <v>7</v>
      </c>
      <c r="K228" s="276">
        <v>42979</v>
      </c>
      <c r="L228" s="276">
        <v>43190</v>
      </c>
      <c r="M228" s="79">
        <f t="shared" si="6"/>
        <v>31</v>
      </c>
      <c r="N228" s="105">
        <v>7</v>
      </c>
      <c r="O228" s="25" t="s">
        <v>56</v>
      </c>
      <c r="P228" s="25" t="s">
        <v>35</v>
      </c>
      <c r="Q228" s="4" t="s">
        <v>1317</v>
      </c>
      <c r="R228" s="163">
        <f t="shared" si="7"/>
        <v>258</v>
      </c>
      <c r="S228" s="25"/>
      <c r="T228" s="25"/>
      <c r="U228" s="5"/>
      <c r="V228" s="5"/>
      <c r="W228" s="5"/>
      <c r="X228" s="5"/>
      <c r="Y228" s="5"/>
      <c r="Z228" s="2" t="s">
        <v>456</v>
      </c>
      <c r="AA228" s="23" t="s">
        <v>18</v>
      </c>
      <c r="AB228" s="83" t="s">
        <v>18</v>
      </c>
      <c r="AC228" s="17" t="s">
        <v>18</v>
      </c>
      <c r="AD228" s="17" t="s">
        <v>18</v>
      </c>
      <c r="AE228" s="17" t="s">
        <v>2549</v>
      </c>
      <c r="AF228" s="17" t="s">
        <v>2552</v>
      </c>
      <c r="AG228" s="17" t="s">
        <v>2549</v>
      </c>
      <c r="AH228" s="6" t="s">
        <v>2552</v>
      </c>
      <c r="AI228" s="6" t="s">
        <v>2552</v>
      </c>
      <c r="AJ228" s="6" t="s">
        <v>2552</v>
      </c>
      <c r="AK228" s="6" t="s">
        <v>4148</v>
      </c>
      <c r="AL228" s="6" t="s">
        <v>2552</v>
      </c>
      <c r="AM228" s="6" t="s">
        <v>4148</v>
      </c>
      <c r="AN228" s="6" t="s">
        <v>2552</v>
      </c>
      <c r="AO228" s="187" t="s">
        <v>918</v>
      </c>
      <c r="AP228" s="192">
        <v>43577</v>
      </c>
      <c r="AQ228" s="491" t="s">
        <v>1068</v>
      </c>
      <c r="AR228" s="473"/>
      <c r="AS228" s="31"/>
      <c r="AT228" s="31"/>
      <c r="AU228" s="31"/>
      <c r="AV228" s="31"/>
      <c r="AW228" s="30" t="s">
        <v>1369</v>
      </c>
      <c r="AX228" s="30"/>
      <c r="AY228" s="30"/>
      <c r="BH228" s="491"/>
      <c r="BI228" s="491"/>
      <c r="BJ228" s="491"/>
      <c r="BK228" s="25" t="s">
        <v>3834</v>
      </c>
      <c r="BL228" s="177" t="s">
        <v>4102</v>
      </c>
      <c r="BM228" s="491"/>
      <c r="BN228" s="491"/>
    </row>
    <row r="229" spans="1:66" s="14" customFormat="1" ht="115.5" hidden="1" customHeight="1" x14ac:dyDescent="0.25">
      <c r="A229" s="29" t="s">
        <v>2200</v>
      </c>
      <c r="B229" s="5" t="s">
        <v>1356</v>
      </c>
      <c r="C229" s="57">
        <v>42934</v>
      </c>
      <c r="D229" s="29" t="s">
        <v>1503</v>
      </c>
      <c r="E229" s="2" t="s">
        <v>1276</v>
      </c>
      <c r="F229" s="23" t="s">
        <v>109</v>
      </c>
      <c r="G229" s="83" t="s">
        <v>110</v>
      </c>
      <c r="H229" s="17" t="s">
        <v>111</v>
      </c>
      <c r="I229" s="413" t="s">
        <v>112</v>
      </c>
      <c r="J229" s="195">
        <v>1</v>
      </c>
      <c r="K229" s="276">
        <v>42979</v>
      </c>
      <c r="L229" s="276">
        <v>43190</v>
      </c>
      <c r="M229" s="79">
        <f t="shared" si="6"/>
        <v>31</v>
      </c>
      <c r="N229" s="105">
        <v>1</v>
      </c>
      <c r="O229" s="25" t="s">
        <v>56</v>
      </c>
      <c r="P229" s="25" t="s">
        <v>57</v>
      </c>
      <c r="Q229" s="4" t="s">
        <v>1794</v>
      </c>
      <c r="R229" s="163">
        <f t="shared" si="7"/>
        <v>162</v>
      </c>
      <c r="S229" s="25"/>
      <c r="T229" s="25"/>
      <c r="U229" s="5"/>
      <c r="V229" s="5"/>
      <c r="W229" s="5"/>
      <c r="X229" s="5"/>
      <c r="Y229" s="5"/>
      <c r="Z229" s="23" t="s">
        <v>363</v>
      </c>
      <c r="AA229" s="23" t="s">
        <v>18</v>
      </c>
      <c r="AB229" s="83" t="s">
        <v>18</v>
      </c>
      <c r="AC229" s="17" t="s">
        <v>18</v>
      </c>
      <c r="AD229" s="17" t="s">
        <v>18</v>
      </c>
      <c r="AE229" s="17" t="s">
        <v>2549</v>
      </c>
      <c r="AF229" s="17" t="s">
        <v>2552</v>
      </c>
      <c r="AG229" s="17" t="s">
        <v>2549</v>
      </c>
      <c r="AH229" s="6" t="s">
        <v>2552</v>
      </c>
      <c r="AI229" s="6" t="s">
        <v>2552</v>
      </c>
      <c r="AJ229" s="6" t="s">
        <v>2552</v>
      </c>
      <c r="AK229" s="6" t="s">
        <v>4148</v>
      </c>
      <c r="AL229" s="6" t="s">
        <v>2552</v>
      </c>
      <c r="AM229" s="6" t="s">
        <v>4148</v>
      </c>
      <c r="AN229" s="6" t="s">
        <v>2552</v>
      </c>
      <c r="AO229" s="187" t="s">
        <v>918</v>
      </c>
      <c r="AP229" s="192">
        <v>43577</v>
      </c>
      <c r="AQ229" s="491" t="s">
        <v>1068</v>
      </c>
      <c r="AR229" s="473"/>
      <c r="AS229" s="31"/>
      <c r="AT229" s="31"/>
      <c r="AU229" s="31"/>
      <c r="AV229" s="31"/>
      <c r="AW229" s="30" t="s">
        <v>1369</v>
      </c>
      <c r="AX229" s="30"/>
      <c r="AY229" s="30"/>
      <c r="BH229" s="491"/>
      <c r="BI229" s="491"/>
      <c r="BJ229" s="491"/>
      <c r="BK229" s="25" t="s">
        <v>3834</v>
      </c>
      <c r="BL229" s="491" t="s">
        <v>3914</v>
      </c>
      <c r="BM229" s="491" t="s">
        <v>4103</v>
      </c>
      <c r="BN229" s="491"/>
    </row>
    <row r="230" spans="1:66" s="14" customFormat="1" ht="115.5" hidden="1" customHeight="1" x14ac:dyDescent="0.25">
      <c r="A230" s="29" t="s">
        <v>2201</v>
      </c>
      <c r="B230" s="5" t="s">
        <v>1356</v>
      </c>
      <c r="C230" s="57">
        <v>42934</v>
      </c>
      <c r="D230" s="29" t="s">
        <v>1503</v>
      </c>
      <c r="E230" s="2" t="s">
        <v>1276</v>
      </c>
      <c r="F230" s="23" t="s">
        <v>109</v>
      </c>
      <c r="G230" s="83" t="s">
        <v>180</v>
      </c>
      <c r="H230" s="17" t="s">
        <v>181</v>
      </c>
      <c r="I230" s="413" t="s">
        <v>182</v>
      </c>
      <c r="J230" s="195">
        <v>7</v>
      </c>
      <c r="K230" s="276">
        <v>42979</v>
      </c>
      <c r="L230" s="276">
        <v>43190</v>
      </c>
      <c r="M230" s="79">
        <f t="shared" si="6"/>
        <v>31</v>
      </c>
      <c r="N230" s="105">
        <v>7</v>
      </c>
      <c r="O230" s="25" t="s">
        <v>56</v>
      </c>
      <c r="P230" s="25" t="s">
        <v>35</v>
      </c>
      <c r="Q230" s="4" t="s">
        <v>1317</v>
      </c>
      <c r="R230" s="163">
        <f t="shared" si="7"/>
        <v>258</v>
      </c>
      <c r="S230" s="25"/>
      <c r="T230" s="25"/>
      <c r="U230" s="5"/>
      <c r="V230" s="5"/>
      <c r="W230" s="5"/>
      <c r="X230" s="5"/>
      <c r="Y230" s="5"/>
      <c r="Z230" s="23" t="s">
        <v>456</v>
      </c>
      <c r="AA230" s="23" t="s">
        <v>18</v>
      </c>
      <c r="AB230" s="83" t="s">
        <v>18</v>
      </c>
      <c r="AC230" s="17" t="s">
        <v>18</v>
      </c>
      <c r="AD230" s="17" t="s">
        <v>18</v>
      </c>
      <c r="AE230" s="17" t="s">
        <v>2549</v>
      </c>
      <c r="AF230" s="17" t="s">
        <v>2552</v>
      </c>
      <c r="AG230" s="17" t="s">
        <v>2549</v>
      </c>
      <c r="AH230" s="6" t="s">
        <v>2552</v>
      </c>
      <c r="AI230" s="6" t="s">
        <v>2552</v>
      </c>
      <c r="AJ230" s="6" t="s">
        <v>2552</v>
      </c>
      <c r="AK230" s="6" t="s">
        <v>4148</v>
      </c>
      <c r="AL230" s="6" t="s">
        <v>2552</v>
      </c>
      <c r="AM230" s="6" t="s">
        <v>4148</v>
      </c>
      <c r="AN230" s="6" t="s">
        <v>2552</v>
      </c>
      <c r="AO230" s="187" t="s">
        <v>918</v>
      </c>
      <c r="AP230" s="192">
        <v>43577</v>
      </c>
      <c r="AQ230" s="491" t="s">
        <v>1068</v>
      </c>
      <c r="AR230" s="473"/>
      <c r="AS230" s="31"/>
      <c r="AT230" s="31"/>
      <c r="AU230" s="31"/>
      <c r="AV230" s="31"/>
      <c r="AW230" s="30" t="s">
        <v>1369</v>
      </c>
      <c r="AX230" s="30"/>
      <c r="AY230" s="30"/>
      <c r="BH230" s="491"/>
      <c r="BI230" s="491"/>
      <c r="BJ230" s="491"/>
      <c r="BK230" s="25" t="s">
        <v>3834</v>
      </c>
      <c r="BL230" s="491" t="s">
        <v>3914</v>
      </c>
      <c r="BM230" s="491" t="s">
        <v>4103</v>
      </c>
      <c r="BN230" s="491"/>
    </row>
    <row r="231" spans="1:66" s="14" customFormat="1" ht="115.5" hidden="1" customHeight="1" x14ac:dyDescent="0.25">
      <c r="A231" s="29" t="s">
        <v>2202</v>
      </c>
      <c r="B231" s="5" t="s">
        <v>1356</v>
      </c>
      <c r="C231" s="57">
        <v>42934</v>
      </c>
      <c r="D231" s="29" t="s">
        <v>1496</v>
      </c>
      <c r="E231" s="2" t="s">
        <v>1277</v>
      </c>
      <c r="F231" s="23" t="s">
        <v>494</v>
      </c>
      <c r="G231" s="23" t="s">
        <v>505</v>
      </c>
      <c r="H231" s="17" t="s">
        <v>506</v>
      </c>
      <c r="I231" s="413" t="s">
        <v>507</v>
      </c>
      <c r="J231" s="195">
        <v>100</v>
      </c>
      <c r="K231" s="276">
        <v>42962</v>
      </c>
      <c r="L231" s="276">
        <v>43454</v>
      </c>
      <c r="M231" s="79">
        <f t="shared" si="6"/>
        <v>19</v>
      </c>
      <c r="N231" s="107">
        <v>100</v>
      </c>
      <c r="O231" s="25" t="s">
        <v>56</v>
      </c>
      <c r="P231" s="25" t="s">
        <v>35</v>
      </c>
      <c r="Q231" s="4" t="s">
        <v>1318</v>
      </c>
      <c r="R231" s="163">
        <f t="shared" si="7"/>
        <v>260</v>
      </c>
      <c r="S231" s="25"/>
      <c r="T231" s="25"/>
      <c r="U231" s="5"/>
      <c r="V231" s="5"/>
      <c r="W231" s="5"/>
      <c r="X231" s="5"/>
      <c r="Y231" s="5"/>
      <c r="Z231" s="2" t="s">
        <v>508</v>
      </c>
      <c r="AA231" s="23" t="s">
        <v>18</v>
      </c>
      <c r="AB231" s="23" t="s">
        <v>18</v>
      </c>
      <c r="AC231" s="23" t="s">
        <v>18</v>
      </c>
      <c r="AD231" s="23" t="s">
        <v>18</v>
      </c>
      <c r="AE231" s="17" t="s">
        <v>2549</v>
      </c>
      <c r="AF231" s="17" t="s">
        <v>2552</v>
      </c>
      <c r="AG231" s="17" t="s">
        <v>2549</v>
      </c>
      <c r="AH231" s="6" t="s">
        <v>2552</v>
      </c>
      <c r="AI231" s="6" t="s">
        <v>2552</v>
      </c>
      <c r="AJ231" s="6" t="s">
        <v>2552</v>
      </c>
      <c r="AK231" s="6" t="s">
        <v>4148</v>
      </c>
      <c r="AL231" s="6" t="s">
        <v>2552</v>
      </c>
      <c r="AM231" s="6" t="s">
        <v>4148</v>
      </c>
      <c r="AN231" s="6" t="s">
        <v>2552</v>
      </c>
      <c r="AO231" s="187" t="s">
        <v>918</v>
      </c>
      <c r="AP231" s="192">
        <v>43577</v>
      </c>
      <c r="AQ231" s="491" t="s">
        <v>1068</v>
      </c>
      <c r="AR231" s="473"/>
      <c r="AS231" s="31"/>
      <c r="AT231" s="31"/>
      <c r="AU231" s="31"/>
      <c r="AV231" s="31"/>
      <c r="AW231" s="30" t="s">
        <v>1369</v>
      </c>
      <c r="AX231" s="30"/>
      <c r="AY231" s="30"/>
      <c r="BH231" s="491"/>
      <c r="BI231" s="491"/>
      <c r="BJ231" s="491"/>
      <c r="BK231" s="491" t="s">
        <v>4104</v>
      </c>
      <c r="BL231" s="491" t="s">
        <v>4119</v>
      </c>
      <c r="BM231" s="491" t="s">
        <v>4105</v>
      </c>
      <c r="BN231" s="491"/>
    </row>
    <row r="232" spans="1:66" s="14" customFormat="1" ht="115.5" hidden="1" customHeight="1" x14ac:dyDescent="0.25">
      <c r="A232" s="29" t="s">
        <v>2203</v>
      </c>
      <c r="B232" s="5" t="s">
        <v>1356</v>
      </c>
      <c r="C232" s="57">
        <v>42934</v>
      </c>
      <c r="D232" s="29" t="s">
        <v>1496</v>
      </c>
      <c r="E232" s="2" t="s">
        <v>1277</v>
      </c>
      <c r="F232" s="23" t="s">
        <v>494</v>
      </c>
      <c r="G232" s="23" t="s">
        <v>495</v>
      </c>
      <c r="H232" s="17" t="s">
        <v>496</v>
      </c>
      <c r="I232" s="413" t="s">
        <v>88</v>
      </c>
      <c r="J232" s="195">
        <v>1</v>
      </c>
      <c r="K232" s="276">
        <v>42962</v>
      </c>
      <c r="L232" s="276">
        <v>43039</v>
      </c>
      <c r="M232" s="79">
        <f t="shared" si="6"/>
        <v>11</v>
      </c>
      <c r="N232" s="107">
        <v>1</v>
      </c>
      <c r="O232" s="25" t="s">
        <v>497</v>
      </c>
      <c r="P232" s="25"/>
      <c r="Q232" s="4" t="s">
        <v>1319</v>
      </c>
      <c r="R232" s="163">
        <f t="shared" si="7"/>
        <v>286</v>
      </c>
      <c r="S232" s="25"/>
      <c r="T232" s="25"/>
      <c r="U232" s="5"/>
      <c r="V232" s="5"/>
      <c r="W232" s="5"/>
      <c r="X232" s="5"/>
      <c r="Y232" s="5"/>
      <c r="Z232" s="23" t="s">
        <v>18</v>
      </c>
      <c r="AA232" s="23" t="s">
        <v>18</v>
      </c>
      <c r="AB232" s="23" t="s">
        <v>18</v>
      </c>
      <c r="AC232" s="23" t="s">
        <v>18</v>
      </c>
      <c r="AD232" s="23" t="s">
        <v>18</v>
      </c>
      <c r="AE232" s="17" t="s">
        <v>2549</v>
      </c>
      <c r="AF232" s="17" t="s">
        <v>2552</v>
      </c>
      <c r="AG232" s="17" t="s">
        <v>2549</v>
      </c>
      <c r="AH232" s="6" t="s">
        <v>2552</v>
      </c>
      <c r="AI232" s="6" t="s">
        <v>2552</v>
      </c>
      <c r="AJ232" s="6" t="s">
        <v>2552</v>
      </c>
      <c r="AK232" s="6" t="s">
        <v>4148</v>
      </c>
      <c r="AL232" s="6" t="s">
        <v>2552</v>
      </c>
      <c r="AM232" s="6" t="s">
        <v>4148</v>
      </c>
      <c r="AN232" s="6" t="s">
        <v>2552</v>
      </c>
      <c r="AO232" s="187" t="s">
        <v>918</v>
      </c>
      <c r="AP232" s="192">
        <v>43577</v>
      </c>
      <c r="AQ232" s="491" t="s">
        <v>1068</v>
      </c>
      <c r="AR232" s="473"/>
      <c r="AS232" s="31"/>
      <c r="AT232" s="31"/>
      <c r="AU232" s="31"/>
      <c r="AV232" s="31"/>
      <c r="AW232" s="30" t="s">
        <v>1369</v>
      </c>
      <c r="AX232" s="30"/>
      <c r="AY232" s="30"/>
      <c r="BH232" s="491"/>
      <c r="BI232" s="491"/>
      <c r="BJ232" s="491"/>
      <c r="BK232" s="491" t="s">
        <v>4104</v>
      </c>
      <c r="BL232" s="491" t="s">
        <v>4119</v>
      </c>
      <c r="BM232" s="491" t="s">
        <v>4105</v>
      </c>
      <c r="BN232" s="491"/>
    </row>
    <row r="233" spans="1:66" s="14" customFormat="1" ht="115.5" hidden="1" customHeight="1" x14ac:dyDescent="0.25">
      <c r="A233" s="29" t="s">
        <v>2204</v>
      </c>
      <c r="B233" s="5" t="s">
        <v>1356</v>
      </c>
      <c r="C233" s="57">
        <v>42934</v>
      </c>
      <c r="D233" s="29" t="s">
        <v>1497</v>
      </c>
      <c r="E233" s="6" t="s">
        <v>4188</v>
      </c>
      <c r="F233" s="23" t="s">
        <v>469</v>
      </c>
      <c r="G233" s="23" t="s">
        <v>470</v>
      </c>
      <c r="H233" s="17" t="s">
        <v>471</v>
      </c>
      <c r="I233" s="17" t="s">
        <v>472</v>
      </c>
      <c r="J233" s="195">
        <v>100</v>
      </c>
      <c r="K233" s="276">
        <v>42962</v>
      </c>
      <c r="L233" s="276">
        <v>43039</v>
      </c>
      <c r="M233" s="79">
        <f t="shared" si="6"/>
        <v>11</v>
      </c>
      <c r="N233" s="137">
        <v>94</v>
      </c>
      <c r="O233" s="25" t="s">
        <v>56</v>
      </c>
      <c r="P233" s="25" t="s">
        <v>57</v>
      </c>
      <c r="Q233" s="4" t="s">
        <v>3404</v>
      </c>
      <c r="R233" s="163">
        <f t="shared" si="7"/>
        <v>388</v>
      </c>
      <c r="S233" s="25"/>
      <c r="T233" s="25"/>
      <c r="U233" s="5"/>
      <c r="V233" s="5"/>
      <c r="W233" s="5"/>
      <c r="X233" s="5"/>
      <c r="Y233" s="5"/>
      <c r="Z233" s="2" t="s">
        <v>473</v>
      </c>
      <c r="AA233" s="23" t="s">
        <v>474</v>
      </c>
      <c r="AB233" s="23" t="s">
        <v>475</v>
      </c>
      <c r="AC233" s="17" t="s">
        <v>1645</v>
      </c>
      <c r="AD233" s="17" t="s">
        <v>2574</v>
      </c>
      <c r="AE233" s="6" t="s">
        <v>4148</v>
      </c>
      <c r="AF233" s="6" t="s">
        <v>6441</v>
      </c>
      <c r="AG233" s="6" t="s">
        <v>4148</v>
      </c>
      <c r="AH233" s="6" t="s">
        <v>6441</v>
      </c>
      <c r="AI233" s="6" t="s">
        <v>4148</v>
      </c>
      <c r="AJ233" s="6" t="s">
        <v>6441</v>
      </c>
      <c r="AK233" s="6" t="s">
        <v>4148</v>
      </c>
      <c r="AL233" s="6" t="s">
        <v>2575</v>
      </c>
      <c r="AM233" s="6" t="s">
        <v>4148</v>
      </c>
      <c r="AN233" s="6" t="s">
        <v>6833</v>
      </c>
      <c r="AO233" s="187" t="s">
        <v>1370</v>
      </c>
      <c r="AP233" s="192">
        <v>43944</v>
      </c>
      <c r="AQ233" s="491" t="s">
        <v>2539</v>
      </c>
      <c r="AR233" s="33">
        <v>43873</v>
      </c>
      <c r="AS233" s="10" t="s">
        <v>2574</v>
      </c>
      <c r="AT233" s="31" t="s">
        <v>3115</v>
      </c>
      <c r="AU233" s="31" t="s">
        <v>1663</v>
      </c>
      <c r="AV233" s="31" t="s">
        <v>1663</v>
      </c>
      <c r="AW233" s="32" t="s">
        <v>2779</v>
      </c>
      <c r="AX233" s="30" t="s">
        <v>3805</v>
      </c>
      <c r="AY233" s="32" t="s">
        <v>5216</v>
      </c>
      <c r="BH233" s="491"/>
      <c r="BI233" s="491"/>
      <c r="BJ233" s="491"/>
      <c r="BK233" s="491" t="s">
        <v>4104</v>
      </c>
      <c r="BL233" s="491" t="s">
        <v>4119</v>
      </c>
      <c r="BM233" s="491" t="s">
        <v>4106</v>
      </c>
      <c r="BN233" s="491"/>
    </row>
    <row r="234" spans="1:66" s="14" customFormat="1" ht="115.5" hidden="1" customHeight="1" x14ac:dyDescent="0.25">
      <c r="A234" s="29" t="s">
        <v>2205</v>
      </c>
      <c r="B234" s="5" t="s">
        <v>1356</v>
      </c>
      <c r="C234" s="57">
        <v>42934</v>
      </c>
      <c r="D234" s="29" t="s">
        <v>1497</v>
      </c>
      <c r="E234" s="6" t="s">
        <v>4188</v>
      </c>
      <c r="F234" s="23" t="s">
        <v>476</v>
      </c>
      <c r="G234" s="23" t="s">
        <v>477</v>
      </c>
      <c r="H234" s="17" t="s">
        <v>478</v>
      </c>
      <c r="I234" s="413" t="s">
        <v>479</v>
      </c>
      <c r="J234" s="195">
        <v>1</v>
      </c>
      <c r="K234" s="276">
        <v>42962</v>
      </c>
      <c r="L234" s="276">
        <v>43281</v>
      </c>
      <c r="M234" s="79">
        <f t="shared" si="6"/>
        <v>46</v>
      </c>
      <c r="N234" s="107">
        <v>1</v>
      </c>
      <c r="O234" s="25" t="s">
        <v>56</v>
      </c>
      <c r="P234" s="25" t="s">
        <v>57</v>
      </c>
      <c r="Q234" s="4" t="s">
        <v>4186</v>
      </c>
      <c r="R234" s="163">
        <f t="shared" si="7"/>
        <v>362</v>
      </c>
      <c r="S234" s="25"/>
      <c r="T234" s="25"/>
      <c r="U234" s="5"/>
      <c r="V234" s="5"/>
      <c r="W234" s="5"/>
      <c r="X234" s="5"/>
      <c r="Y234" s="5"/>
      <c r="Z234" s="23" t="s">
        <v>480</v>
      </c>
      <c r="AA234" s="23" t="s">
        <v>18</v>
      </c>
      <c r="AB234" s="23" t="s">
        <v>18</v>
      </c>
      <c r="AC234" s="17" t="s">
        <v>1592</v>
      </c>
      <c r="AD234" s="17" t="s">
        <v>1586</v>
      </c>
      <c r="AE234" s="17" t="s">
        <v>2549</v>
      </c>
      <c r="AF234" s="17" t="s">
        <v>2552</v>
      </c>
      <c r="AG234" s="17" t="s">
        <v>2549</v>
      </c>
      <c r="AH234" s="6" t="s">
        <v>2552</v>
      </c>
      <c r="AI234" s="6" t="s">
        <v>2552</v>
      </c>
      <c r="AJ234" s="6" t="s">
        <v>2552</v>
      </c>
      <c r="AK234" s="6" t="s">
        <v>4148</v>
      </c>
      <c r="AL234" s="6" t="s">
        <v>2552</v>
      </c>
      <c r="AM234" s="6" t="s">
        <v>4148</v>
      </c>
      <c r="AN234" s="6" t="s">
        <v>2552</v>
      </c>
      <c r="AO234" s="241" t="s">
        <v>918</v>
      </c>
      <c r="AP234" s="192">
        <v>43567</v>
      </c>
      <c r="AQ234" s="491" t="s">
        <v>1068</v>
      </c>
      <c r="AR234" s="473"/>
      <c r="AS234" s="31"/>
      <c r="AT234" s="31"/>
      <c r="AU234" s="31"/>
      <c r="AV234" s="31"/>
      <c r="AW234" s="30" t="s">
        <v>1369</v>
      </c>
      <c r="AX234" s="30"/>
      <c r="AY234" s="30"/>
      <c r="BH234" s="491"/>
      <c r="BI234" s="491"/>
      <c r="BJ234" s="491"/>
      <c r="BK234" s="491" t="s">
        <v>4104</v>
      </c>
      <c r="BL234" s="491" t="s">
        <v>4119</v>
      </c>
      <c r="BM234" s="491" t="s">
        <v>4106</v>
      </c>
      <c r="BN234" s="491"/>
    </row>
    <row r="235" spans="1:66" s="14" customFormat="1" ht="115.5" hidden="1" customHeight="1" x14ac:dyDescent="0.25">
      <c r="A235" s="29" t="s">
        <v>2206</v>
      </c>
      <c r="B235" s="5" t="s">
        <v>1356</v>
      </c>
      <c r="C235" s="57">
        <v>42934</v>
      </c>
      <c r="D235" s="29" t="s">
        <v>1497</v>
      </c>
      <c r="E235" s="6" t="s">
        <v>4188</v>
      </c>
      <c r="F235" s="23" t="s">
        <v>498</v>
      </c>
      <c r="G235" s="23" t="s">
        <v>499</v>
      </c>
      <c r="H235" s="23" t="s">
        <v>500</v>
      </c>
      <c r="I235" s="368" t="s">
        <v>501</v>
      </c>
      <c r="J235" s="195">
        <v>1</v>
      </c>
      <c r="K235" s="276">
        <v>42957</v>
      </c>
      <c r="L235" s="276">
        <v>43038</v>
      </c>
      <c r="M235" s="79">
        <f t="shared" si="6"/>
        <v>12</v>
      </c>
      <c r="N235" s="107">
        <v>1</v>
      </c>
      <c r="O235" s="25" t="s">
        <v>78</v>
      </c>
      <c r="P235" s="25"/>
      <c r="Q235" s="4" t="s">
        <v>4187</v>
      </c>
      <c r="R235" s="163">
        <f t="shared" si="7"/>
        <v>271</v>
      </c>
      <c r="S235" s="25"/>
      <c r="T235" s="25"/>
      <c r="U235" s="5"/>
      <c r="V235" s="5"/>
      <c r="W235" s="5"/>
      <c r="X235" s="5"/>
      <c r="Y235" s="5"/>
      <c r="Z235" s="23" t="s">
        <v>18</v>
      </c>
      <c r="AA235" s="23" t="s">
        <v>18</v>
      </c>
      <c r="AB235" s="23" t="s">
        <v>18</v>
      </c>
      <c r="AC235" s="23" t="s">
        <v>18</v>
      </c>
      <c r="AD235" s="23" t="s">
        <v>18</v>
      </c>
      <c r="AE235" s="17" t="s">
        <v>2549</v>
      </c>
      <c r="AF235" s="17" t="s">
        <v>2552</v>
      </c>
      <c r="AG235" s="17" t="s">
        <v>2549</v>
      </c>
      <c r="AH235" s="6" t="s">
        <v>2552</v>
      </c>
      <c r="AI235" s="6" t="s">
        <v>2552</v>
      </c>
      <c r="AJ235" s="6" t="s">
        <v>2552</v>
      </c>
      <c r="AK235" s="6" t="s">
        <v>4148</v>
      </c>
      <c r="AL235" s="6" t="s">
        <v>2552</v>
      </c>
      <c r="AM235" s="6" t="s">
        <v>4148</v>
      </c>
      <c r="AN235" s="6" t="s">
        <v>2552</v>
      </c>
      <c r="AO235" s="187" t="s">
        <v>918</v>
      </c>
      <c r="AP235" s="192">
        <v>43577</v>
      </c>
      <c r="AQ235" s="491" t="s">
        <v>1068</v>
      </c>
      <c r="AR235" s="473"/>
      <c r="AS235" s="31"/>
      <c r="AT235" s="31"/>
      <c r="AU235" s="31"/>
      <c r="AV235" s="31"/>
      <c r="AW235" s="30" t="s">
        <v>1369</v>
      </c>
      <c r="AX235" s="30"/>
      <c r="AY235" s="30"/>
      <c r="BH235" s="491"/>
      <c r="BI235" s="491"/>
      <c r="BJ235" s="491"/>
      <c r="BK235" s="491" t="s">
        <v>4104</v>
      </c>
      <c r="BL235" s="491" t="s">
        <v>4119</v>
      </c>
      <c r="BM235" s="491" t="s">
        <v>4106</v>
      </c>
      <c r="BN235" s="491"/>
    </row>
    <row r="236" spans="1:66" s="14" customFormat="1" ht="115.5" hidden="1" customHeight="1" x14ac:dyDescent="0.25">
      <c r="A236" s="29" t="s">
        <v>2207</v>
      </c>
      <c r="B236" s="5" t="s">
        <v>1356</v>
      </c>
      <c r="C236" s="57">
        <v>42934</v>
      </c>
      <c r="D236" s="29" t="s">
        <v>1498</v>
      </c>
      <c r="E236" s="2" t="s">
        <v>1278</v>
      </c>
      <c r="F236" s="23" t="s">
        <v>481</v>
      </c>
      <c r="G236" s="23" t="s">
        <v>482</v>
      </c>
      <c r="H236" s="23" t="s">
        <v>483</v>
      </c>
      <c r="I236" s="368" t="s">
        <v>484</v>
      </c>
      <c r="J236" s="195">
        <v>1</v>
      </c>
      <c r="K236" s="276">
        <v>42979</v>
      </c>
      <c r="L236" s="276">
        <v>43281</v>
      </c>
      <c r="M236" s="79">
        <f t="shared" si="6"/>
        <v>44</v>
      </c>
      <c r="N236" s="107">
        <v>1</v>
      </c>
      <c r="O236" s="25" t="s">
        <v>56</v>
      </c>
      <c r="P236" s="25" t="s">
        <v>57</v>
      </c>
      <c r="Q236" s="4" t="s">
        <v>1316</v>
      </c>
      <c r="R236" s="163">
        <f t="shared" si="7"/>
        <v>127</v>
      </c>
      <c r="S236" s="25"/>
      <c r="T236" s="25"/>
      <c r="U236" s="5"/>
      <c r="V236" s="5"/>
      <c r="W236" s="5"/>
      <c r="X236" s="5"/>
      <c r="Y236" s="5"/>
      <c r="Z236" s="23" t="s">
        <v>480</v>
      </c>
      <c r="AA236" s="23" t="s">
        <v>18</v>
      </c>
      <c r="AB236" s="23" t="s">
        <v>18</v>
      </c>
      <c r="AC236" s="23" t="s">
        <v>18</v>
      </c>
      <c r="AD236" s="23" t="s">
        <v>18</v>
      </c>
      <c r="AE236" s="17" t="s">
        <v>2549</v>
      </c>
      <c r="AF236" s="17" t="s">
        <v>2552</v>
      </c>
      <c r="AG236" s="17" t="s">
        <v>2549</v>
      </c>
      <c r="AH236" s="6" t="s">
        <v>2552</v>
      </c>
      <c r="AI236" s="6" t="s">
        <v>2552</v>
      </c>
      <c r="AJ236" s="6" t="s">
        <v>2552</v>
      </c>
      <c r="AK236" s="6" t="s">
        <v>4148</v>
      </c>
      <c r="AL236" s="6" t="s">
        <v>2552</v>
      </c>
      <c r="AM236" s="6" t="s">
        <v>4148</v>
      </c>
      <c r="AN236" s="6" t="s">
        <v>2552</v>
      </c>
      <c r="AO236" s="187" t="s">
        <v>918</v>
      </c>
      <c r="AP236" s="192">
        <v>43577</v>
      </c>
      <c r="AQ236" s="491" t="s">
        <v>1068</v>
      </c>
      <c r="AR236" s="473"/>
      <c r="AS236" s="10"/>
      <c r="AT236" s="10"/>
      <c r="AU236" s="10"/>
      <c r="AV236" s="10"/>
      <c r="AW236" s="30" t="s">
        <v>1369</v>
      </c>
      <c r="AX236" s="30"/>
      <c r="AY236" s="30"/>
      <c r="BH236" s="491"/>
      <c r="BI236" s="491"/>
      <c r="BJ236" s="491"/>
      <c r="BK236" s="491" t="s">
        <v>4104</v>
      </c>
      <c r="BL236" s="491" t="s">
        <v>4119</v>
      </c>
      <c r="BM236" s="491" t="s">
        <v>3945</v>
      </c>
      <c r="BN236" s="491"/>
    </row>
    <row r="237" spans="1:66" s="14" customFormat="1" ht="115.5" hidden="1" customHeight="1" x14ac:dyDescent="0.25">
      <c r="A237" s="29" t="s">
        <v>2208</v>
      </c>
      <c r="B237" s="5" t="s">
        <v>1356</v>
      </c>
      <c r="C237" s="57">
        <v>42934</v>
      </c>
      <c r="D237" s="29" t="s">
        <v>1498</v>
      </c>
      <c r="E237" s="2" t="s">
        <v>1278</v>
      </c>
      <c r="F237" s="23" t="s">
        <v>502</v>
      </c>
      <c r="G237" s="23" t="s">
        <v>503</v>
      </c>
      <c r="H237" s="23" t="s">
        <v>504</v>
      </c>
      <c r="I237" s="368" t="s">
        <v>484</v>
      </c>
      <c r="J237" s="195">
        <v>1</v>
      </c>
      <c r="K237" s="276">
        <v>42977</v>
      </c>
      <c r="L237" s="276">
        <v>43131</v>
      </c>
      <c r="M237" s="79">
        <f t="shared" si="6"/>
        <v>22</v>
      </c>
      <c r="N237" s="107">
        <v>1</v>
      </c>
      <c r="O237" s="5" t="s">
        <v>154</v>
      </c>
      <c r="P237" s="5" t="s">
        <v>78</v>
      </c>
      <c r="Q237" s="4" t="s">
        <v>1316</v>
      </c>
      <c r="R237" s="163">
        <f t="shared" si="7"/>
        <v>127</v>
      </c>
      <c r="S237" s="5"/>
      <c r="T237" s="5"/>
      <c r="U237" s="5"/>
      <c r="V237" s="5"/>
      <c r="W237" s="5"/>
      <c r="X237" s="5"/>
      <c r="Y237" s="5"/>
      <c r="Z237" s="23" t="s">
        <v>480</v>
      </c>
      <c r="AA237" s="23" t="s">
        <v>18</v>
      </c>
      <c r="AB237" s="23" t="s">
        <v>18</v>
      </c>
      <c r="AC237" s="23" t="s">
        <v>18</v>
      </c>
      <c r="AD237" s="23" t="s">
        <v>18</v>
      </c>
      <c r="AE237" s="17" t="s">
        <v>2549</v>
      </c>
      <c r="AF237" s="17" t="s">
        <v>2552</v>
      </c>
      <c r="AG237" s="17" t="s">
        <v>2549</v>
      </c>
      <c r="AH237" s="6" t="s">
        <v>2552</v>
      </c>
      <c r="AI237" s="6" t="s">
        <v>2552</v>
      </c>
      <c r="AJ237" s="6" t="s">
        <v>2552</v>
      </c>
      <c r="AK237" s="6" t="s">
        <v>4148</v>
      </c>
      <c r="AL237" s="6" t="s">
        <v>2552</v>
      </c>
      <c r="AM237" s="6" t="s">
        <v>4148</v>
      </c>
      <c r="AN237" s="6" t="s">
        <v>2552</v>
      </c>
      <c r="AO237" s="187" t="s">
        <v>918</v>
      </c>
      <c r="AP237" s="192">
        <v>43577</v>
      </c>
      <c r="AQ237" s="491" t="s">
        <v>1068</v>
      </c>
      <c r="AR237" s="473"/>
      <c r="AS237" s="10"/>
      <c r="AT237" s="10"/>
      <c r="AU237" s="10"/>
      <c r="AV237" s="10"/>
      <c r="AW237" s="30" t="s">
        <v>1369</v>
      </c>
      <c r="AX237" s="30"/>
      <c r="AY237" s="30"/>
      <c r="BH237" s="491"/>
      <c r="BI237" s="491"/>
      <c r="BJ237" s="491"/>
      <c r="BK237" s="491" t="s">
        <v>4104</v>
      </c>
      <c r="BL237" s="491" t="s">
        <v>4119</v>
      </c>
      <c r="BM237" s="491" t="s">
        <v>3945</v>
      </c>
      <c r="BN237" s="491"/>
    </row>
    <row r="238" spans="1:66" s="14" customFormat="1" ht="115.5" hidden="1" customHeight="1" x14ac:dyDescent="0.25">
      <c r="A238" s="29" t="s">
        <v>2209</v>
      </c>
      <c r="B238" s="5" t="s">
        <v>1356</v>
      </c>
      <c r="C238" s="57">
        <v>42934</v>
      </c>
      <c r="D238" s="29" t="s">
        <v>1500</v>
      </c>
      <c r="E238" s="2" t="s">
        <v>1279</v>
      </c>
      <c r="F238" s="23" t="s">
        <v>485</v>
      </c>
      <c r="G238" s="83" t="s">
        <v>486</v>
      </c>
      <c r="H238" s="23" t="s">
        <v>487</v>
      </c>
      <c r="I238" s="368" t="s">
        <v>488</v>
      </c>
      <c r="J238" s="195">
        <v>1</v>
      </c>
      <c r="K238" s="276">
        <v>42979</v>
      </c>
      <c r="L238" s="276">
        <v>43281</v>
      </c>
      <c r="M238" s="79">
        <f t="shared" si="6"/>
        <v>44</v>
      </c>
      <c r="N238" s="107">
        <v>1</v>
      </c>
      <c r="O238" s="25" t="s">
        <v>56</v>
      </c>
      <c r="P238" s="25" t="s">
        <v>57</v>
      </c>
      <c r="Q238" s="4" t="s">
        <v>1795</v>
      </c>
      <c r="R238" s="163">
        <f t="shared" si="7"/>
        <v>375</v>
      </c>
      <c r="S238" s="25"/>
      <c r="T238" s="25"/>
      <c r="U238" s="5"/>
      <c r="V238" s="5"/>
      <c r="W238" s="5"/>
      <c r="X238" s="5"/>
      <c r="Y238" s="5"/>
      <c r="Z238" s="23" t="s">
        <v>489</v>
      </c>
      <c r="AA238" s="23" t="s">
        <v>18</v>
      </c>
      <c r="AB238" s="83" t="s">
        <v>18</v>
      </c>
      <c r="AC238" s="23" t="s">
        <v>18</v>
      </c>
      <c r="AD238" s="23" t="s">
        <v>18</v>
      </c>
      <c r="AE238" s="17" t="s">
        <v>2549</v>
      </c>
      <c r="AF238" s="17" t="s">
        <v>2552</v>
      </c>
      <c r="AG238" s="17" t="s">
        <v>2549</v>
      </c>
      <c r="AH238" s="6" t="s">
        <v>2552</v>
      </c>
      <c r="AI238" s="6" t="s">
        <v>2552</v>
      </c>
      <c r="AJ238" s="6" t="s">
        <v>2552</v>
      </c>
      <c r="AK238" s="6" t="s">
        <v>4148</v>
      </c>
      <c r="AL238" s="6" t="s">
        <v>2552</v>
      </c>
      <c r="AM238" s="6" t="s">
        <v>4148</v>
      </c>
      <c r="AN238" s="6" t="s">
        <v>2552</v>
      </c>
      <c r="AO238" s="187" t="s">
        <v>918</v>
      </c>
      <c r="AP238" s="192">
        <v>43577</v>
      </c>
      <c r="AQ238" s="491" t="s">
        <v>1068</v>
      </c>
      <c r="AR238" s="473"/>
      <c r="AS238" s="31"/>
      <c r="AT238" s="31"/>
      <c r="AU238" s="31"/>
      <c r="AV238" s="31"/>
      <c r="AW238" s="30" t="s">
        <v>1369</v>
      </c>
      <c r="AX238" s="30"/>
      <c r="AY238" s="30"/>
      <c r="BH238" s="491"/>
      <c r="BI238" s="491"/>
      <c r="BJ238" s="491"/>
      <c r="BK238" s="491" t="s">
        <v>4104</v>
      </c>
      <c r="BL238" s="491" t="s">
        <v>4119</v>
      </c>
      <c r="BM238" s="491" t="s">
        <v>4107</v>
      </c>
      <c r="BN238" s="491"/>
    </row>
    <row r="239" spans="1:66" s="14" customFormat="1" ht="115.5" hidden="1" customHeight="1" x14ac:dyDescent="0.25">
      <c r="A239" s="29" t="s">
        <v>2210</v>
      </c>
      <c r="B239" s="5" t="s">
        <v>1356</v>
      </c>
      <c r="C239" s="57">
        <v>42934</v>
      </c>
      <c r="D239" s="29" t="s">
        <v>1500</v>
      </c>
      <c r="E239" s="2" t="s">
        <v>1279</v>
      </c>
      <c r="F239" s="23" t="s">
        <v>490</v>
      </c>
      <c r="G239" s="83" t="s">
        <v>491</v>
      </c>
      <c r="H239" s="23" t="s">
        <v>492</v>
      </c>
      <c r="I239" s="368" t="s">
        <v>493</v>
      </c>
      <c r="J239" s="195">
        <v>3</v>
      </c>
      <c r="K239" s="276">
        <v>42979</v>
      </c>
      <c r="L239" s="276">
        <v>43281</v>
      </c>
      <c r="M239" s="79">
        <f t="shared" si="6"/>
        <v>44</v>
      </c>
      <c r="N239" s="107">
        <v>3</v>
      </c>
      <c r="O239" s="25" t="s">
        <v>56</v>
      </c>
      <c r="P239" s="25" t="s">
        <v>35</v>
      </c>
      <c r="Q239" s="4" t="s">
        <v>1315</v>
      </c>
      <c r="R239" s="163">
        <f t="shared" si="7"/>
        <v>370</v>
      </c>
      <c r="S239" s="25"/>
      <c r="T239" s="25"/>
      <c r="U239" s="5"/>
      <c r="V239" s="5"/>
      <c r="W239" s="5"/>
      <c r="X239" s="5"/>
      <c r="Y239" s="5"/>
      <c r="Z239" s="2" t="s">
        <v>480</v>
      </c>
      <c r="AA239" s="23" t="s">
        <v>18</v>
      </c>
      <c r="AB239" s="83" t="s">
        <v>18</v>
      </c>
      <c r="AC239" s="23" t="s">
        <v>18</v>
      </c>
      <c r="AD239" s="23" t="s">
        <v>18</v>
      </c>
      <c r="AE239" s="17" t="s">
        <v>2549</v>
      </c>
      <c r="AF239" s="17" t="s">
        <v>2552</v>
      </c>
      <c r="AG239" s="17" t="s">
        <v>2549</v>
      </c>
      <c r="AH239" s="6" t="s">
        <v>2552</v>
      </c>
      <c r="AI239" s="6" t="s">
        <v>2552</v>
      </c>
      <c r="AJ239" s="6" t="s">
        <v>2552</v>
      </c>
      <c r="AK239" s="6" t="s">
        <v>4148</v>
      </c>
      <c r="AL239" s="6" t="s">
        <v>2552</v>
      </c>
      <c r="AM239" s="6" t="s">
        <v>4148</v>
      </c>
      <c r="AN239" s="6" t="s">
        <v>2552</v>
      </c>
      <c r="AO239" s="187" t="s">
        <v>918</v>
      </c>
      <c r="AP239" s="192">
        <v>43577</v>
      </c>
      <c r="AQ239" s="491" t="s">
        <v>1068</v>
      </c>
      <c r="AR239" s="473"/>
      <c r="AS239" s="31"/>
      <c r="AT239" s="31"/>
      <c r="AU239" s="31"/>
      <c r="AV239" s="31"/>
      <c r="AW239" s="30" t="s">
        <v>1369</v>
      </c>
      <c r="AX239" s="30"/>
      <c r="AY239" s="30"/>
      <c r="BH239" s="491"/>
      <c r="BI239" s="491"/>
      <c r="BJ239" s="491"/>
      <c r="BK239" s="491" t="s">
        <v>4104</v>
      </c>
      <c r="BL239" s="491" t="s">
        <v>4119</v>
      </c>
      <c r="BM239" s="491" t="s">
        <v>4107</v>
      </c>
      <c r="BN239" s="491"/>
    </row>
    <row r="240" spans="1:66" s="14" customFormat="1" ht="115.5" hidden="1" customHeight="1" x14ac:dyDescent="0.25">
      <c r="A240" s="29" t="s">
        <v>2211</v>
      </c>
      <c r="B240" s="5" t="s">
        <v>2026</v>
      </c>
      <c r="C240" s="57">
        <v>43257</v>
      </c>
      <c r="D240" s="29" t="s">
        <v>1486</v>
      </c>
      <c r="E240" s="23" t="s">
        <v>1265</v>
      </c>
      <c r="F240" s="3" t="s">
        <v>646</v>
      </c>
      <c r="G240" s="3" t="s">
        <v>647</v>
      </c>
      <c r="H240" s="3" t="s">
        <v>648</v>
      </c>
      <c r="I240" s="5" t="s">
        <v>649</v>
      </c>
      <c r="J240" s="1">
        <v>44</v>
      </c>
      <c r="K240" s="194" t="s">
        <v>650</v>
      </c>
      <c r="L240" s="194">
        <v>43454</v>
      </c>
      <c r="M240" s="79">
        <f t="shared" si="6"/>
        <v>25</v>
      </c>
      <c r="N240" s="105">
        <v>44</v>
      </c>
      <c r="O240" s="25" t="s">
        <v>29</v>
      </c>
      <c r="P240" s="25"/>
      <c r="Q240" s="4" t="s">
        <v>1320</v>
      </c>
      <c r="R240" s="163">
        <f t="shared" si="7"/>
        <v>363</v>
      </c>
      <c r="S240" s="25"/>
      <c r="T240" s="25"/>
      <c r="U240" s="5"/>
      <c r="V240" s="5"/>
      <c r="W240" s="5"/>
      <c r="X240" s="5"/>
      <c r="Y240" s="5"/>
      <c r="Z240" s="23" t="s">
        <v>651</v>
      </c>
      <c r="AA240" s="3" t="s">
        <v>18</v>
      </c>
      <c r="AB240" s="3" t="s">
        <v>18</v>
      </c>
      <c r="AC240" s="3" t="s">
        <v>18</v>
      </c>
      <c r="AD240" s="23" t="s">
        <v>18</v>
      </c>
      <c r="AE240" s="17" t="s">
        <v>2549</v>
      </c>
      <c r="AF240" s="17" t="s">
        <v>2552</v>
      </c>
      <c r="AG240" s="17" t="s">
        <v>2549</v>
      </c>
      <c r="AH240" s="6" t="s">
        <v>2552</v>
      </c>
      <c r="AI240" s="6" t="s">
        <v>2552</v>
      </c>
      <c r="AJ240" s="6" t="s">
        <v>2552</v>
      </c>
      <c r="AK240" s="6" t="s">
        <v>4148</v>
      </c>
      <c r="AL240" s="6" t="s">
        <v>2552</v>
      </c>
      <c r="AM240" s="6" t="s">
        <v>4148</v>
      </c>
      <c r="AN240" s="6" t="s">
        <v>2552</v>
      </c>
      <c r="AO240" s="187" t="s">
        <v>918</v>
      </c>
      <c r="AP240" s="192">
        <v>43577</v>
      </c>
      <c r="AQ240" s="491" t="s">
        <v>1068</v>
      </c>
      <c r="AR240" s="473"/>
      <c r="AS240" s="31" t="s">
        <v>1097</v>
      </c>
      <c r="AT240" s="31"/>
      <c r="AU240" s="31"/>
      <c r="AV240" s="31"/>
      <c r="AW240" s="30" t="s">
        <v>1369</v>
      </c>
      <c r="AX240" s="30"/>
      <c r="AY240" s="30"/>
      <c r="BH240" s="30"/>
      <c r="BI240" s="30"/>
      <c r="BJ240" s="30"/>
      <c r="BK240" s="491" t="s">
        <v>4104</v>
      </c>
      <c r="BL240" s="491" t="s">
        <v>3946</v>
      </c>
      <c r="BM240" s="491" t="s">
        <v>4106</v>
      </c>
      <c r="BN240" s="30"/>
    </row>
    <row r="241" spans="1:66" s="14" customFormat="1" ht="115.5" hidden="1" customHeight="1" x14ac:dyDescent="0.25">
      <c r="A241" s="29" t="s">
        <v>2212</v>
      </c>
      <c r="B241" s="5" t="s">
        <v>2026</v>
      </c>
      <c r="C241" s="57">
        <v>43257</v>
      </c>
      <c r="D241" s="29" t="s">
        <v>1486</v>
      </c>
      <c r="E241" s="23" t="s">
        <v>1265</v>
      </c>
      <c r="F241" s="3" t="s">
        <v>652</v>
      </c>
      <c r="G241" s="3" t="s">
        <v>647</v>
      </c>
      <c r="H241" s="3" t="s">
        <v>653</v>
      </c>
      <c r="I241" s="5" t="s">
        <v>654</v>
      </c>
      <c r="J241" s="1">
        <v>44</v>
      </c>
      <c r="K241" s="194" t="s">
        <v>650</v>
      </c>
      <c r="L241" s="194">
        <v>43454</v>
      </c>
      <c r="M241" s="79">
        <f t="shared" si="6"/>
        <v>25</v>
      </c>
      <c r="N241" s="105">
        <v>44</v>
      </c>
      <c r="O241" s="25" t="s">
        <v>29</v>
      </c>
      <c r="P241" s="25"/>
      <c r="Q241" s="4" t="s">
        <v>1320</v>
      </c>
      <c r="R241" s="163">
        <f t="shared" si="7"/>
        <v>363</v>
      </c>
      <c r="S241" s="25"/>
      <c r="T241" s="25"/>
      <c r="U241" s="5"/>
      <c r="V241" s="5"/>
      <c r="W241" s="5"/>
      <c r="X241" s="5"/>
      <c r="Y241" s="5"/>
      <c r="Z241" s="23" t="s">
        <v>651</v>
      </c>
      <c r="AA241" s="3" t="s">
        <v>18</v>
      </c>
      <c r="AB241" s="3" t="s">
        <v>18</v>
      </c>
      <c r="AC241" s="3" t="s">
        <v>18</v>
      </c>
      <c r="AD241" s="23" t="s">
        <v>18</v>
      </c>
      <c r="AE241" s="17" t="s">
        <v>2549</v>
      </c>
      <c r="AF241" s="17" t="s">
        <v>2552</v>
      </c>
      <c r="AG241" s="17" t="s">
        <v>2549</v>
      </c>
      <c r="AH241" s="6" t="s">
        <v>2552</v>
      </c>
      <c r="AI241" s="6" t="s">
        <v>2552</v>
      </c>
      <c r="AJ241" s="6" t="s">
        <v>2552</v>
      </c>
      <c r="AK241" s="6" t="s">
        <v>4148</v>
      </c>
      <c r="AL241" s="6" t="s">
        <v>2552</v>
      </c>
      <c r="AM241" s="6" t="s">
        <v>4148</v>
      </c>
      <c r="AN241" s="6" t="s">
        <v>2552</v>
      </c>
      <c r="AO241" s="187" t="s">
        <v>918</v>
      </c>
      <c r="AP241" s="192">
        <v>43577</v>
      </c>
      <c r="AQ241" s="491" t="s">
        <v>1068</v>
      </c>
      <c r="AR241" s="473"/>
      <c r="AS241" s="31" t="s">
        <v>1097</v>
      </c>
      <c r="AT241" s="31"/>
      <c r="AU241" s="31"/>
      <c r="AV241" s="31"/>
      <c r="AW241" s="30" t="s">
        <v>1369</v>
      </c>
      <c r="AX241" s="30"/>
      <c r="AY241" s="30"/>
      <c r="BH241" s="30"/>
      <c r="BI241" s="30"/>
      <c r="BJ241" s="30"/>
      <c r="BK241" s="491" t="s">
        <v>4104</v>
      </c>
      <c r="BL241" s="491" t="s">
        <v>3946</v>
      </c>
      <c r="BM241" s="491" t="s">
        <v>4106</v>
      </c>
      <c r="BN241" s="30"/>
    </row>
    <row r="242" spans="1:66" s="14" customFormat="1" ht="115.5" hidden="1" customHeight="1" x14ac:dyDescent="0.25">
      <c r="A242" s="29" t="s">
        <v>2213</v>
      </c>
      <c r="B242" s="5" t="s">
        <v>2026</v>
      </c>
      <c r="C242" s="57">
        <v>43257</v>
      </c>
      <c r="D242" s="29" t="s">
        <v>1574</v>
      </c>
      <c r="E242" s="23" t="s">
        <v>1266</v>
      </c>
      <c r="F242" s="3" t="s">
        <v>655</v>
      </c>
      <c r="G242" s="3" t="s">
        <v>656</v>
      </c>
      <c r="H242" s="3" t="s">
        <v>657</v>
      </c>
      <c r="I242" s="5" t="s">
        <v>658</v>
      </c>
      <c r="J242" s="1">
        <v>6</v>
      </c>
      <c r="K242" s="194" t="s">
        <v>650</v>
      </c>
      <c r="L242" s="194">
        <v>43454</v>
      </c>
      <c r="M242" s="79">
        <f t="shared" si="6"/>
        <v>25</v>
      </c>
      <c r="N242" s="105">
        <v>6</v>
      </c>
      <c r="O242" s="25" t="s">
        <v>29</v>
      </c>
      <c r="P242" s="25"/>
      <c r="Q242" s="4" t="s">
        <v>1321</v>
      </c>
      <c r="R242" s="163">
        <f t="shared" si="7"/>
        <v>268</v>
      </c>
      <c r="S242" s="25"/>
      <c r="T242" s="25"/>
      <c r="U242" s="5"/>
      <c r="V242" s="5"/>
      <c r="W242" s="5"/>
      <c r="X242" s="5"/>
      <c r="Y242" s="5"/>
      <c r="Z242" s="23" t="s">
        <v>659</v>
      </c>
      <c r="AA242" s="3" t="s">
        <v>18</v>
      </c>
      <c r="AB242" s="3" t="s">
        <v>18</v>
      </c>
      <c r="AC242" s="3" t="s">
        <v>18</v>
      </c>
      <c r="AD242" s="23" t="s">
        <v>18</v>
      </c>
      <c r="AE242" s="17" t="s">
        <v>2549</v>
      </c>
      <c r="AF242" s="17" t="s">
        <v>2552</v>
      </c>
      <c r="AG242" s="17" t="s">
        <v>2549</v>
      </c>
      <c r="AH242" s="6" t="s">
        <v>2552</v>
      </c>
      <c r="AI242" s="6" t="s">
        <v>2552</v>
      </c>
      <c r="AJ242" s="6" t="s">
        <v>2552</v>
      </c>
      <c r="AK242" s="6" t="s">
        <v>4148</v>
      </c>
      <c r="AL242" s="6" t="s">
        <v>2552</v>
      </c>
      <c r="AM242" s="6" t="s">
        <v>4148</v>
      </c>
      <c r="AN242" s="6" t="s">
        <v>2552</v>
      </c>
      <c r="AO242" s="187" t="s">
        <v>918</v>
      </c>
      <c r="AP242" s="192">
        <v>43577</v>
      </c>
      <c r="AQ242" s="491" t="s">
        <v>1068</v>
      </c>
      <c r="AR242" s="473"/>
      <c r="AS242" s="31" t="s">
        <v>1097</v>
      </c>
      <c r="AT242" s="31"/>
      <c r="AU242" s="31"/>
      <c r="AV242" s="31"/>
      <c r="AW242" s="30" t="s">
        <v>1369</v>
      </c>
      <c r="AX242" s="30"/>
      <c r="AY242" s="30"/>
      <c r="BH242" s="30"/>
      <c r="BI242" s="30"/>
      <c r="BJ242" s="30"/>
      <c r="BK242" s="491" t="s">
        <v>4104</v>
      </c>
      <c r="BL242" s="491" t="s">
        <v>3946</v>
      </c>
      <c r="BM242" s="491" t="s">
        <v>4106</v>
      </c>
      <c r="BN242" s="32"/>
    </row>
    <row r="243" spans="1:66" s="14" customFormat="1" ht="115.5" hidden="1" customHeight="1" x14ac:dyDescent="0.25">
      <c r="A243" s="29" t="s">
        <v>2214</v>
      </c>
      <c r="B243" s="5" t="s">
        <v>2026</v>
      </c>
      <c r="C243" s="57">
        <v>43257</v>
      </c>
      <c r="D243" s="29" t="s">
        <v>1574</v>
      </c>
      <c r="E243" s="23" t="s">
        <v>1266</v>
      </c>
      <c r="F243" s="3" t="s">
        <v>655</v>
      </c>
      <c r="G243" s="3" t="s">
        <v>656</v>
      </c>
      <c r="H243" s="3" t="s">
        <v>660</v>
      </c>
      <c r="I243" s="5" t="s">
        <v>661</v>
      </c>
      <c r="J243" s="1">
        <v>6</v>
      </c>
      <c r="K243" s="194" t="s">
        <v>650</v>
      </c>
      <c r="L243" s="194">
        <v>43524</v>
      </c>
      <c r="M243" s="79">
        <f t="shared" si="6"/>
        <v>35</v>
      </c>
      <c r="N243" s="105">
        <v>6</v>
      </c>
      <c r="O243" s="25" t="s">
        <v>154</v>
      </c>
      <c r="P243" s="25"/>
      <c r="Q243" s="4" t="s">
        <v>1322</v>
      </c>
      <c r="R243" s="163">
        <f t="shared" si="7"/>
        <v>152</v>
      </c>
      <c r="S243" s="25"/>
      <c r="T243" s="25"/>
      <c r="U243" s="5"/>
      <c r="V243" s="5"/>
      <c r="W243" s="5"/>
      <c r="X243" s="5"/>
      <c r="Y243" s="5"/>
      <c r="Z243" s="23" t="s">
        <v>662</v>
      </c>
      <c r="AA243" s="3" t="s">
        <v>18</v>
      </c>
      <c r="AB243" s="3" t="s">
        <v>18</v>
      </c>
      <c r="AC243" s="3" t="s">
        <v>18</v>
      </c>
      <c r="AD243" s="23" t="s">
        <v>18</v>
      </c>
      <c r="AE243" s="17" t="s">
        <v>2549</v>
      </c>
      <c r="AF243" s="17" t="s">
        <v>2552</v>
      </c>
      <c r="AG243" s="17" t="s">
        <v>2549</v>
      </c>
      <c r="AH243" s="6" t="s">
        <v>2552</v>
      </c>
      <c r="AI243" s="6" t="s">
        <v>2552</v>
      </c>
      <c r="AJ243" s="6" t="s">
        <v>2552</v>
      </c>
      <c r="AK243" s="6" t="s">
        <v>4148</v>
      </c>
      <c r="AL243" s="6" t="s">
        <v>2552</v>
      </c>
      <c r="AM243" s="6" t="s">
        <v>4148</v>
      </c>
      <c r="AN243" s="6" t="s">
        <v>2552</v>
      </c>
      <c r="AO243" s="187" t="s">
        <v>918</v>
      </c>
      <c r="AP243" s="192">
        <v>43577</v>
      </c>
      <c r="AQ243" s="491" t="s">
        <v>1068</v>
      </c>
      <c r="AR243" s="473"/>
      <c r="AS243" s="31"/>
      <c r="AT243" s="31"/>
      <c r="AU243" s="31"/>
      <c r="AV243" s="31"/>
      <c r="AW243" s="30" t="s">
        <v>1369</v>
      </c>
      <c r="AX243" s="30"/>
      <c r="AY243" s="30"/>
      <c r="BH243" s="30"/>
      <c r="BI243" s="30"/>
      <c r="BJ243" s="30"/>
      <c r="BK243" s="491" t="s">
        <v>4104</v>
      </c>
      <c r="BL243" s="491" t="s">
        <v>3946</v>
      </c>
      <c r="BM243" s="491" t="s">
        <v>4106</v>
      </c>
      <c r="BN243" s="32"/>
    </row>
    <row r="244" spans="1:66" s="14" customFormat="1" ht="115.5" hidden="1" customHeight="1" x14ac:dyDescent="0.25">
      <c r="A244" s="29" t="s">
        <v>2215</v>
      </c>
      <c r="B244" s="5" t="s">
        <v>2026</v>
      </c>
      <c r="C244" s="57">
        <v>43257</v>
      </c>
      <c r="D244" s="29" t="s">
        <v>1487</v>
      </c>
      <c r="E244" s="23" t="s">
        <v>1267</v>
      </c>
      <c r="F244" s="3" t="s">
        <v>663</v>
      </c>
      <c r="G244" s="3" t="s">
        <v>664</v>
      </c>
      <c r="H244" s="3" t="s">
        <v>665</v>
      </c>
      <c r="I244" s="5" t="s">
        <v>666</v>
      </c>
      <c r="J244" s="1">
        <v>1</v>
      </c>
      <c r="K244" s="194" t="s">
        <v>667</v>
      </c>
      <c r="L244" s="194">
        <v>43434</v>
      </c>
      <c r="M244" s="79">
        <f t="shared" si="6"/>
        <v>18</v>
      </c>
      <c r="N244" s="105">
        <v>1</v>
      </c>
      <c r="O244" s="25" t="s">
        <v>154</v>
      </c>
      <c r="P244" s="25"/>
      <c r="Q244" s="4" t="s">
        <v>1323</v>
      </c>
      <c r="R244" s="163">
        <f t="shared" si="7"/>
        <v>249</v>
      </c>
      <c r="S244" s="25"/>
      <c r="T244" s="25"/>
      <c r="U244" s="5"/>
      <c r="V244" s="5"/>
      <c r="W244" s="5"/>
      <c r="X244" s="5"/>
      <c r="Y244" s="5"/>
      <c r="Z244" s="23" t="s">
        <v>668</v>
      </c>
      <c r="AA244" s="3" t="s">
        <v>18</v>
      </c>
      <c r="AB244" s="3" t="s">
        <v>18</v>
      </c>
      <c r="AC244" s="3" t="s">
        <v>18</v>
      </c>
      <c r="AD244" s="23" t="s">
        <v>18</v>
      </c>
      <c r="AE244" s="17" t="s">
        <v>2549</v>
      </c>
      <c r="AF244" s="17" t="s">
        <v>2552</v>
      </c>
      <c r="AG244" s="17" t="s">
        <v>2549</v>
      </c>
      <c r="AH244" s="6" t="s">
        <v>2552</v>
      </c>
      <c r="AI244" s="6" t="s">
        <v>2552</v>
      </c>
      <c r="AJ244" s="6" t="s">
        <v>2552</v>
      </c>
      <c r="AK244" s="6" t="s">
        <v>4148</v>
      </c>
      <c r="AL244" s="6" t="s">
        <v>2552</v>
      </c>
      <c r="AM244" s="6" t="s">
        <v>4148</v>
      </c>
      <c r="AN244" s="6" t="s">
        <v>2552</v>
      </c>
      <c r="AO244" s="187" t="s">
        <v>918</v>
      </c>
      <c r="AP244" s="192">
        <v>43577</v>
      </c>
      <c r="AQ244" s="491" t="s">
        <v>1068</v>
      </c>
      <c r="AR244" s="473"/>
      <c r="AS244" s="10"/>
      <c r="AT244" s="10"/>
      <c r="AU244" s="10"/>
      <c r="AV244" s="10"/>
      <c r="AW244" s="30" t="s">
        <v>1369</v>
      </c>
      <c r="AX244" s="30"/>
      <c r="AY244" s="30"/>
      <c r="BH244" s="491"/>
      <c r="BI244" s="491"/>
      <c r="BJ244" s="491"/>
      <c r="BK244" s="491" t="s">
        <v>3835</v>
      </c>
      <c r="BL244" s="491" t="s">
        <v>4120</v>
      </c>
      <c r="BM244" s="491" t="s">
        <v>4108</v>
      </c>
      <c r="BN244" s="491" t="s">
        <v>4109</v>
      </c>
    </row>
    <row r="245" spans="1:66" s="14" customFormat="1" ht="115.5" hidden="1" customHeight="1" x14ac:dyDescent="0.25">
      <c r="A245" s="29" t="s">
        <v>2216</v>
      </c>
      <c r="B245" s="5" t="s">
        <v>2026</v>
      </c>
      <c r="C245" s="57">
        <v>43257</v>
      </c>
      <c r="D245" s="29" t="s">
        <v>1503</v>
      </c>
      <c r="E245" s="23" t="s">
        <v>1268</v>
      </c>
      <c r="F245" s="3" t="s">
        <v>663</v>
      </c>
      <c r="G245" s="3" t="s">
        <v>669</v>
      </c>
      <c r="H245" s="3" t="s">
        <v>670</v>
      </c>
      <c r="I245" s="5" t="s">
        <v>671</v>
      </c>
      <c r="J245" s="1">
        <v>1</v>
      </c>
      <c r="K245" s="194" t="s">
        <v>667</v>
      </c>
      <c r="L245" s="194">
        <v>43434</v>
      </c>
      <c r="M245" s="79">
        <f t="shared" si="6"/>
        <v>18</v>
      </c>
      <c r="N245" s="105">
        <v>1</v>
      </c>
      <c r="O245" s="25" t="s">
        <v>154</v>
      </c>
      <c r="P245" s="25"/>
      <c r="Q245" s="4" t="s">
        <v>1324</v>
      </c>
      <c r="R245" s="163">
        <f t="shared" si="7"/>
        <v>153</v>
      </c>
      <c r="S245" s="25"/>
      <c r="T245" s="25"/>
      <c r="U245" s="5"/>
      <c r="V245" s="5"/>
      <c r="W245" s="5"/>
      <c r="X245" s="5"/>
      <c r="Y245" s="5"/>
      <c r="Z245" s="23" t="s">
        <v>672</v>
      </c>
      <c r="AA245" s="3" t="s">
        <v>18</v>
      </c>
      <c r="AB245" s="3" t="s">
        <v>18</v>
      </c>
      <c r="AC245" s="3" t="s">
        <v>18</v>
      </c>
      <c r="AD245" s="23" t="s">
        <v>18</v>
      </c>
      <c r="AE245" s="17" t="s">
        <v>2549</v>
      </c>
      <c r="AF245" s="17" t="s">
        <v>2552</v>
      </c>
      <c r="AG245" s="17" t="s">
        <v>2549</v>
      </c>
      <c r="AH245" s="6" t="s">
        <v>2552</v>
      </c>
      <c r="AI245" s="6" t="s">
        <v>2552</v>
      </c>
      <c r="AJ245" s="6" t="s">
        <v>2552</v>
      </c>
      <c r="AK245" s="6" t="s">
        <v>4148</v>
      </c>
      <c r="AL245" s="6" t="s">
        <v>2552</v>
      </c>
      <c r="AM245" s="6" t="s">
        <v>4148</v>
      </c>
      <c r="AN245" s="6" t="s">
        <v>2552</v>
      </c>
      <c r="AO245" s="187" t="s">
        <v>918</v>
      </c>
      <c r="AP245" s="192">
        <v>43577</v>
      </c>
      <c r="AQ245" s="491" t="s">
        <v>1068</v>
      </c>
      <c r="AR245" s="473"/>
      <c r="AS245" s="10"/>
      <c r="AT245" s="10"/>
      <c r="AU245" s="10"/>
      <c r="AV245" s="10"/>
      <c r="AW245" s="30" t="s">
        <v>1369</v>
      </c>
      <c r="AX245" s="30"/>
      <c r="AY245" s="30"/>
      <c r="BH245" s="491"/>
      <c r="BI245" s="491"/>
      <c r="BJ245" s="491"/>
      <c r="BK245" s="491" t="s">
        <v>4116</v>
      </c>
      <c r="BL245" s="491" t="s">
        <v>3861</v>
      </c>
      <c r="BM245" s="491" t="s">
        <v>4110</v>
      </c>
      <c r="BN245" s="491"/>
    </row>
    <row r="246" spans="1:66" s="14" customFormat="1" ht="115.5" hidden="1" customHeight="1" x14ac:dyDescent="0.25">
      <c r="A246" s="29" t="s">
        <v>2217</v>
      </c>
      <c r="B246" s="5" t="s">
        <v>2026</v>
      </c>
      <c r="C246" s="57">
        <v>43257</v>
      </c>
      <c r="D246" s="29" t="s">
        <v>1493</v>
      </c>
      <c r="E246" s="23" t="s">
        <v>1269</v>
      </c>
      <c r="F246" s="3" t="s">
        <v>673</v>
      </c>
      <c r="G246" s="3" t="s">
        <v>674</v>
      </c>
      <c r="H246" s="3" t="s">
        <v>675</v>
      </c>
      <c r="I246" s="5" t="s">
        <v>676</v>
      </c>
      <c r="J246" s="1">
        <v>1</v>
      </c>
      <c r="K246" s="194" t="s">
        <v>650</v>
      </c>
      <c r="L246" s="194">
        <v>43342</v>
      </c>
      <c r="M246" s="79">
        <f t="shared" si="6"/>
        <v>9</v>
      </c>
      <c r="N246" s="105">
        <v>1</v>
      </c>
      <c r="O246" s="25" t="s">
        <v>16</v>
      </c>
      <c r="P246" s="25" t="s">
        <v>677</v>
      </c>
      <c r="Q246" s="4" t="s">
        <v>1325</v>
      </c>
      <c r="R246" s="163">
        <f t="shared" si="7"/>
        <v>332</v>
      </c>
      <c r="S246" s="25"/>
      <c r="T246" s="25"/>
      <c r="U246" s="5"/>
      <c r="V246" s="5"/>
      <c r="W246" s="5"/>
      <c r="X246" s="5"/>
      <c r="Y246" s="5"/>
      <c r="Z246" s="23" t="s">
        <v>678</v>
      </c>
      <c r="AA246" s="3" t="s">
        <v>18</v>
      </c>
      <c r="AB246" s="3" t="s">
        <v>18</v>
      </c>
      <c r="AC246" s="3" t="s">
        <v>18</v>
      </c>
      <c r="AD246" s="23" t="s">
        <v>18</v>
      </c>
      <c r="AE246" s="23" t="s">
        <v>2544</v>
      </c>
      <c r="AF246" s="23" t="s">
        <v>2556</v>
      </c>
      <c r="AG246" s="23" t="s">
        <v>2544</v>
      </c>
      <c r="AH246" s="240" t="s">
        <v>2556</v>
      </c>
      <c r="AI246" s="240" t="s">
        <v>2556</v>
      </c>
      <c r="AJ246" s="240" t="s">
        <v>2556</v>
      </c>
      <c r="AK246" s="240" t="s">
        <v>4148</v>
      </c>
      <c r="AL246" s="240" t="s">
        <v>2556</v>
      </c>
      <c r="AM246" s="240" t="s">
        <v>4148</v>
      </c>
      <c r="AN246" s="240" t="s">
        <v>2556</v>
      </c>
      <c r="AO246" s="187" t="s">
        <v>918</v>
      </c>
      <c r="AP246" s="192">
        <v>43577</v>
      </c>
      <c r="AQ246" s="491" t="s">
        <v>1068</v>
      </c>
      <c r="AR246" s="473"/>
      <c r="AS246" s="10"/>
      <c r="AT246" s="10"/>
      <c r="AU246" s="10"/>
      <c r="AV246" s="10"/>
      <c r="AW246" s="30" t="s">
        <v>1369</v>
      </c>
      <c r="AX246" s="30"/>
      <c r="AY246" s="30"/>
      <c r="BH246" s="491"/>
      <c r="BI246" s="491"/>
      <c r="BJ246" s="491"/>
      <c r="BK246" s="491" t="s">
        <v>3833</v>
      </c>
      <c r="BL246" s="191" t="s">
        <v>4118</v>
      </c>
      <c r="BM246" s="491" t="s">
        <v>4111</v>
      </c>
      <c r="BN246" s="491"/>
    </row>
    <row r="247" spans="1:66" s="14" customFormat="1" ht="115.5" hidden="1" customHeight="1" x14ac:dyDescent="0.25">
      <c r="A247" s="29" t="s">
        <v>2218</v>
      </c>
      <c r="B247" s="5" t="s">
        <v>2026</v>
      </c>
      <c r="C247" s="57">
        <v>43257</v>
      </c>
      <c r="D247" s="29" t="s">
        <v>1491</v>
      </c>
      <c r="E247" s="23" t="s">
        <v>1270</v>
      </c>
      <c r="F247" s="3" t="s">
        <v>679</v>
      </c>
      <c r="G247" s="3" t="s">
        <v>680</v>
      </c>
      <c r="H247" s="3" t="s">
        <v>681</v>
      </c>
      <c r="I247" s="5" t="s">
        <v>682</v>
      </c>
      <c r="J247" s="1">
        <v>2</v>
      </c>
      <c r="K247" s="194" t="s">
        <v>683</v>
      </c>
      <c r="L247" s="194">
        <v>43434</v>
      </c>
      <c r="M247" s="79">
        <f t="shared" si="6"/>
        <v>24</v>
      </c>
      <c r="N247" s="105">
        <v>2</v>
      </c>
      <c r="O247" s="25" t="s">
        <v>78</v>
      </c>
      <c r="P247" s="25" t="s">
        <v>677</v>
      </c>
      <c r="Q247" s="4" t="s">
        <v>3372</v>
      </c>
      <c r="R247" s="163">
        <f t="shared" si="7"/>
        <v>292</v>
      </c>
      <c r="S247" s="25"/>
      <c r="T247" s="25"/>
      <c r="U247" s="5"/>
      <c r="V247" s="5"/>
      <c r="W247" s="5"/>
      <c r="X247" s="5"/>
      <c r="Y247" s="5"/>
      <c r="Z247" s="23" t="s">
        <v>684</v>
      </c>
      <c r="AA247" s="3" t="s">
        <v>685</v>
      </c>
      <c r="AB247" s="3"/>
      <c r="AC247" s="3" t="s">
        <v>1095</v>
      </c>
      <c r="AD247" s="23" t="s">
        <v>1586</v>
      </c>
      <c r="AE247" s="23" t="s">
        <v>2544</v>
      </c>
      <c r="AF247" s="23" t="s">
        <v>2556</v>
      </c>
      <c r="AG247" s="23" t="s">
        <v>2544</v>
      </c>
      <c r="AH247" s="240" t="s">
        <v>2556</v>
      </c>
      <c r="AI247" s="240" t="s">
        <v>2556</v>
      </c>
      <c r="AJ247" s="240" t="s">
        <v>2556</v>
      </c>
      <c r="AK247" s="240" t="s">
        <v>4148</v>
      </c>
      <c r="AL247" s="240" t="s">
        <v>2556</v>
      </c>
      <c r="AM247" s="240" t="s">
        <v>4148</v>
      </c>
      <c r="AN247" s="240" t="s">
        <v>2556</v>
      </c>
      <c r="AO247" s="241" t="s">
        <v>918</v>
      </c>
      <c r="AP247" s="192">
        <v>43851</v>
      </c>
      <c r="AQ247" s="491" t="s">
        <v>1068</v>
      </c>
      <c r="AR247" s="473"/>
      <c r="AS247" s="10"/>
      <c r="AT247" s="10"/>
      <c r="AU247" s="10"/>
      <c r="AV247" s="10"/>
      <c r="AW247" s="30" t="s">
        <v>1369</v>
      </c>
      <c r="AX247" s="30"/>
      <c r="AY247" s="30"/>
      <c r="BH247" s="491"/>
      <c r="BI247" s="491"/>
      <c r="BJ247" s="491"/>
      <c r="BK247" s="491" t="s">
        <v>3838</v>
      </c>
      <c r="BL247" s="186" t="s">
        <v>3839</v>
      </c>
      <c r="BM247" s="491" t="s">
        <v>4112</v>
      </c>
      <c r="BN247" s="491"/>
    </row>
    <row r="248" spans="1:66" s="14" customFormat="1" ht="115.5" hidden="1" customHeight="1" x14ac:dyDescent="0.25">
      <c r="A248" s="29" t="s">
        <v>2219</v>
      </c>
      <c r="B248" s="5" t="s">
        <v>2026</v>
      </c>
      <c r="C248" s="57">
        <v>43257</v>
      </c>
      <c r="D248" s="29" t="s">
        <v>1580</v>
      </c>
      <c r="E248" s="23" t="s">
        <v>1271</v>
      </c>
      <c r="F248" s="3" t="s">
        <v>679</v>
      </c>
      <c r="G248" s="3" t="s">
        <v>680</v>
      </c>
      <c r="H248" s="3" t="s">
        <v>681</v>
      </c>
      <c r="I248" s="5" t="s">
        <v>686</v>
      </c>
      <c r="J248" s="1">
        <v>2</v>
      </c>
      <c r="K248" s="194" t="s">
        <v>683</v>
      </c>
      <c r="L248" s="194">
        <v>43434</v>
      </c>
      <c r="M248" s="79">
        <f t="shared" si="6"/>
        <v>24</v>
      </c>
      <c r="N248" s="105">
        <v>2</v>
      </c>
      <c r="O248" s="25" t="s">
        <v>78</v>
      </c>
      <c r="P248" s="25"/>
      <c r="Q248" s="4" t="s">
        <v>3372</v>
      </c>
      <c r="R248" s="163">
        <f t="shared" si="7"/>
        <v>292</v>
      </c>
      <c r="S248" s="25"/>
      <c r="T248" s="25"/>
      <c r="U248" s="5"/>
      <c r="V248" s="5"/>
      <c r="W248" s="5"/>
      <c r="X248" s="5"/>
      <c r="Y248" s="5"/>
      <c r="Z248" s="23" t="s">
        <v>684</v>
      </c>
      <c r="AA248" s="3" t="s">
        <v>685</v>
      </c>
      <c r="AB248" s="3"/>
      <c r="AC248" s="3" t="s">
        <v>1095</v>
      </c>
      <c r="AD248" s="23" t="s">
        <v>1586</v>
      </c>
      <c r="AE248" s="23" t="s">
        <v>2544</v>
      </c>
      <c r="AF248" s="23" t="s">
        <v>2556</v>
      </c>
      <c r="AG248" s="23" t="s">
        <v>2544</v>
      </c>
      <c r="AH248" s="240" t="s">
        <v>2556</v>
      </c>
      <c r="AI248" s="240" t="s">
        <v>2556</v>
      </c>
      <c r="AJ248" s="240" t="s">
        <v>2556</v>
      </c>
      <c r="AK248" s="240" t="s">
        <v>4148</v>
      </c>
      <c r="AL248" s="240" t="s">
        <v>2556</v>
      </c>
      <c r="AM248" s="240" t="s">
        <v>4148</v>
      </c>
      <c r="AN248" s="240" t="s">
        <v>2556</v>
      </c>
      <c r="AO248" s="241" t="s">
        <v>918</v>
      </c>
      <c r="AP248" s="192">
        <v>43851</v>
      </c>
      <c r="AQ248" s="491" t="s">
        <v>1068</v>
      </c>
      <c r="AR248" s="473"/>
      <c r="AS248" s="10"/>
      <c r="AT248" s="10"/>
      <c r="AU248" s="10"/>
      <c r="AV248" s="10"/>
      <c r="AW248" s="30" t="s">
        <v>1369</v>
      </c>
      <c r="AX248" s="30"/>
      <c r="AY248" s="30"/>
      <c r="BH248" s="491"/>
      <c r="BI248" s="491"/>
      <c r="BJ248" s="491"/>
      <c r="BK248" s="491" t="s">
        <v>3838</v>
      </c>
      <c r="BL248" s="186" t="s">
        <v>3839</v>
      </c>
      <c r="BM248" s="491" t="s">
        <v>4113</v>
      </c>
      <c r="BN248" s="491"/>
    </row>
    <row r="249" spans="1:66" s="14" customFormat="1" ht="115.5" hidden="1" customHeight="1" x14ac:dyDescent="0.25">
      <c r="A249" s="29" t="s">
        <v>2220</v>
      </c>
      <c r="B249" s="5" t="s">
        <v>2026</v>
      </c>
      <c r="C249" s="57">
        <v>43257</v>
      </c>
      <c r="D249" s="29" t="s">
        <v>1492</v>
      </c>
      <c r="E249" s="23" t="s">
        <v>1264</v>
      </c>
      <c r="F249" s="3" t="s">
        <v>640</v>
      </c>
      <c r="G249" s="3" t="s">
        <v>641</v>
      </c>
      <c r="H249" s="3" t="s">
        <v>642</v>
      </c>
      <c r="I249" s="5" t="s">
        <v>643</v>
      </c>
      <c r="J249" s="1">
        <v>1</v>
      </c>
      <c r="K249" s="194" t="s">
        <v>644</v>
      </c>
      <c r="L249" s="194">
        <v>43403</v>
      </c>
      <c r="M249" s="79">
        <f t="shared" si="6"/>
        <v>18</v>
      </c>
      <c r="N249" s="105">
        <v>1</v>
      </c>
      <c r="O249" s="25" t="s">
        <v>78</v>
      </c>
      <c r="P249" s="25"/>
      <c r="Q249" s="4" t="s">
        <v>964</v>
      </c>
      <c r="R249" s="163">
        <f t="shared" si="7"/>
        <v>267</v>
      </c>
      <c r="S249" s="25"/>
      <c r="T249" s="25"/>
      <c r="U249" s="5"/>
      <c r="V249" s="5"/>
      <c r="W249" s="5"/>
      <c r="X249" s="5"/>
      <c r="Y249" s="5"/>
      <c r="Z249" s="23" t="s">
        <v>645</v>
      </c>
      <c r="AA249" s="3" t="s">
        <v>645</v>
      </c>
      <c r="AB249" s="3"/>
      <c r="AC249" s="11" t="s">
        <v>1094</v>
      </c>
      <c r="AD249" s="23" t="s">
        <v>1586</v>
      </c>
      <c r="AE249" s="11" t="s">
        <v>2545</v>
      </c>
      <c r="AF249" s="11" t="s">
        <v>2541</v>
      </c>
      <c r="AG249" s="11" t="s">
        <v>2545</v>
      </c>
      <c r="AH249" s="11" t="s">
        <v>2541</v>
      </c>
      <c r="AI249" s="11" t="s">
        <v>2541</v>
      </c>
      <c r="AJ249" s="11" t="s">
        <v>2541</v>
      </c>
      <c r="AK249" s="11" t="s">
        <v>4148</v>
      </c>
      <c r="AL249" s="240" t="s">
        <v>2556</v>
      </c>
      <c r="AM249" s="240" t="s">
        <v>4148</v>
      </c>
      <c r="AN249" s="240" t="s">
        <v>2556</v>
      </c>
      <c r="AO249" s="241" t="s">
        <v>918</v>
      </c>
      <c r="AP249" s="192">
        <v>43829</v>
      </c>
      <c r="AQ249" s="491" t="s">
        <v>1068</v>
      </c>
      <c r="AR249" s="473"/>
      <c r="AS249" s="10"/>
      <c r="AT249" s="10"/>
      <c r="AU249" s="10"/>
      <c r="AV249" s="10"/>
      <c r="AW249" s="30" t="s">
        <v>1369</v>
      </c>
      <c r="AX249" s="30"/>
      <c r="AY249" s="30"/>
      <c r="BH249" s="491"/>
      <c r="BI249" s="491"/>
      <c r="BJ249" s="491"/>
      <c r="BK249" s="491" t="s">
        <v>3838</v>
      </c>
      <c r="BL249" s="32" t="s">
        <v>3926</v>
      </c>
      <c r="BM249" s="491" t="s">
        <v>4114</v>
      </c>
      <c r="BN249" s="491" t="s">
        <v>4115</v>
      </c>
    </row>
    <row r="250" spans="1:66" s="14" customFormat="1" ht="115.5" hidden="1" customHeight="1" x14ac:dyDescent="0.25">
      <c r="A250" s="29" t="s">
        <v>2221</v>
      </c>
      <c r="B250" s="5" t="s">
        <v>2024</v>
      </c>
      <c r="C250" s="57">
        <v>43630</v>
      </c>
      <c r="D250" s="29" t="s">
        <v>1486</v>
      </c>
      <c r="E250" s="74" t="s">
        <v>6449</v>
      </c>
      <c r="F250" s="3" t="s">
        <v>687</v>
      </c>
      <c r="G250" s="3" t="s">
        <v>688</v>
      </c>
      <c r="H250" s="3" t="s">
        <v>689</v>
      </c>
      <c r="I250" s="3" t="s">
        <v>389</v>
      </c>
      <c r="J250" s="20">
        <v>1</v>
      </c>
      <c r="K250" s="57">
        <v>43668</v>
      </c>
      <c r="L250" s="57">
        <v>43830</v>
      </c>
      <c r="M250" s="79">
        <f t="shared" si="6"/>
        <v>24</v>
      </c>
      <c r="N250" s="105">
        <v>1</v>
      </c>
      <c r="O250" s="27" t="s">
        <v>56</v>
      </c>
      <c r="P250" s="27" t="s">
        <v>690</v>
      </c>
      <c r="Q250" s="4" t="s">
        <v>3405</v>
      </c>
      <c r="R250" s="163">
        <f t="shared" si="7"/>
        <v>381</v>
      </c>
      <c r="S250" s="27"/>
      <c r="T250" s="27"/>
      <c r="U250" s="28" t="s">
        <v>1345</v>
      </c>
      <c r="V250" s="28" t="s">
        <v>1345</v>
      </c>
      <c r="W250" s="28" t="s">
        <v>1345</v>
      </c>
      <c r="X250" s="28" t="s">
        <v>1345</v>
      </c>
      <c r="Y250" s="28" t="s">
        <v>1345</v>
      </c>
      <c r="Z250" s="3" t="s">
        <v>1345</v>
      </c>
      <c r="AA250" s="3" t="s">
        <v>1344</v>
      </c>
      <c r="AB250" s="3" t="s">
        <v>1348</v>
      </c>
      <c r="AC250" s="3" t="s">
        <v>1637</v>
      </c>
      <c r="AD250" s="3" t="s">
        <v>1660</v>
      </c>
      <c r="AE250" s="3" t="s">
        <v>2551</v>
      </c>
      <c r="AF250" s="3" t="s">
        <v>2554</v>
      </c>
      <c r="AG250" s="3" t="s">
        <v>2551</v>
      </c>
      <c r="AH250" s="6" t="s">
        <v>2554</v>
      </c>
      <c r="AI250" s="6" t="s">
        <v>2554</v>
      </c>
      <c r="AJ250" s="6" t="s">
        <v>2554</v>
      </c>
      <c r="AK250" s="6" t="s">
        <v>4148</v>
      </c>
      <c r="AL250" s="6" t="s">
        <v>2554</v>
      </c>
      <c r="AM250" s="6" t="s">
        <v>4148</v>
      </c>
      <c r="AN250" s="6" t="s">
        <v>2554</v>
      </c>
      <c r="AO250" s="241" t="s">
        <v>1064</v>
      </c>
      <c r="AP250" s="192">
        <v>43948</v>
      </c>
      <c r="AQ250" s="491" t="s">
        <v>1366</v>
      </c>
      <c r="AR250" s="33">
        <v>43991</v>
      </c>
      <c r="AS250" s="149" t="s">
        <v>2042</v>
      </c>
      <c r="AT250" s="31" t="s">
        <v>1669</v>
      </c>
      <c r="AU250" s="10" t="s">
        <v>3436</v>
      </c>
      <c r="AV250" s="10" t="s">
        <v>3437</v>
      </c>
      <c r="AW250" s="30" t="s">
        <v>2778</v>
      </c>
      <c r="AX250" s="187" t="s">
        <v>3805</v>
      </c>
      <c r="AY250" s="30" t="s">
        <v>3656</v>
      </c>
      <c r="BH250" s="30"/>
      <c r="BI250" s="30"/>
      <c r="BJ250" s="30"/>
      <c r="BK250" s="491" t="s">
        <v>4104</v>
      </c>
      <c r="BL250" s="491" t="s">
        <v>3946</v>
      </c>
      <c r="BM250" s="491" t="s">
        <v>4106</v>
      </c>
      <c r="BN250" s="30"/>
    </row>
    <row r="251" spans="1:66" s="14" customFormat="1" ht="115.5" hidden="1" customHeight="1" x14ac:dyDescent="0.25">
      <c r="A251" s="29" t="s">
        <v>2222</v>
      </c>
      <c r="B251" s="5" t="s">
        <v>2024</v>
      </c>
      <c r="C251" s="57">
        <v>43630</v>
      </c>
      <c r="D251" s="29" t="s">
        <v>1486</v>
      </c>
      <c r="E251" s="74" t="s">
        <v>6449</v>
      </c>
      <c r="F251" s="3" t="s">
        <v>687</v>
      </c>
      <c r="G251" s="3" t="s">
        <v>691</v>
      </c>
      <c r="H251" s="3" t="s">
        <v>692</v>
      </c>
      <c r="I251" s="5" t="s">
        <v>693</v>
      </c>
      <c r="J251" s="20">
        <v>2</v>
      </c>
      <c r="K251" s="57">
        <v>43668</v>
      </c>
      <c r="L251" s="57">
        <v>43920</v>
      </c>
      <c r="M251" s="79">
        <f t="shared" ref="M251:M282" si="8">+WEEKNUM(L251-K251)</f>
        <v>36</v>
      </c>
      <c r="N251" s="105">
        <v>2</v>
      </c>
      <c r="O251" s="27" t="s">
        <v>56</v>
      </c>
      <c r="P251" s="27" t="s">
        <v>690</v>
      </c>
      <c r="Q251" s="4" t="s">
        <v>3422</v>
      </c>
      <c r="R251" s="163">
        <f t="shared" ref="R251:R282" si="9">LEN(Q251)</f>
        <v>321</v>
      </c>
      <c r="S251" s="27"/>
      <c r="T251" s="27"/>
      <c r="U251" s="28" t="s">
        <v>1345</v>
      </c>
      <c r="V251" s="28" t="s">
        <v>1345</v>
      </c>
      <c r="W251" s="28" t="s">
        <v>1345</v>
      </c>
      <c r="X251" s="28" t="s">
        <v>1345</v>
      </c>
      <c r="Y251" s="28" t="s">
        <v>1345</v>
      </c>
      <c r="Z251" s="3" t="s">
        <v>1345</v>
      </c>
      <c r="AA251" s="3" t="s">
        <v>1344</v>
      </c>
      <c r="AB251" s="3" t="s">
        <v>1348</v>
      </c>
      <c r="AC251" s="11" t="s">
        <v>1638</v>
      </c>
      <c r="AD251" s="11" t="s">
        <v>1661</v>
      </c>
      <c r="AE251" s="6" t="s">
        <v>1860</v>
      </c>
      <c r="AF251" s="3" t="s">
        <v>1861</v>
      </c>
      <c r="AG251" s="378" t="s">
        <v>3110</v>
      </c>
      <c r="AH251" s="6" t="s">
        <v>3111</v>
      </c>
      <c r="AI251" s="6" t="s">
        <v>3111</v>
      </c>
      <c r="AJ251" s="6" t="s">
        <v>3111</v>
      </c>
      <c r="AK251" s="6" t="s">
        <v>4148</v>
      </c>
      <c r="AL251" s="6" t="s">
        <v>3111</v>
      </c>
      <c r="AM251" s="6" t="s">
        <v>4148</v>
      </c>
      <c r="AN251" s="6" t="s">
        <v>3111</v>
      </c>
      <c r="AO251" s="241" t="s">
        <v>1064</v>
      </c>
      <c r="AP251" s="192">
        <v>44026</v>
      </c>
      <c r="AQ251" s="491" t="s">
        <v>1068</v>
      </c>
      <c r="AR251" s="492"/>
      <c r="AS251" s="31"/>
      <c r="AT251" s="31"/>
      <c r="AU251" s="31"/>
      <c r="AV251" s="31"/>
      <c r="AW251" s="30" t="s">
        <v>1369</v>
      </c>
      <c r="AX251" s="30"/>
      <c r="AY251" s="30"/>
      <c r="BH251" s="30"/>
      <c r="BI251" s="30"/>
      <c r="BJ251" s="30"/>
      <c r="BK251" s="491" t="s">
        <v>4104</v>
      </c>
      <c r="BL251" s="491" t="s">
        <v>3946</v>
      </c>
      <c r="BM251" s="491" t="s">
        <v>4106</v>
      </c>
      <c r="BN251" s="30"/>
    </row>
    <row r="252" spans="1:66" s="14" customFormat="1" ht="115.5" hidden="1" customHeight="1" x14ac:dyDescent="0.25">
      <c r="A252" s="29" t="s">
        <v>2223</v>
      </c>
      <c r="B252" s="5" t="s">
        <v>2024</v>
      </c>
      <c r="C252" s="57">
        <v>43630</v>
      </c>
      <c r="D252" s="29" t="s">
        <v>1486</v>
      </c>
      <c r="E252" s="74" t="s">
        <v>6449</v>
      </c>
      <c r="F252" s="3" t="s">
        <v>687</v>
      </c>
      <c r="G252" s="3" t="s">
        <v>694</v>
      </c>
      <c r="H252" s="3" t="s">
        <v>695</v>
      </c>
      <c r="I252" s="5" t="s">
        <v>696</v>
      </c>
      <c r="J252" s="20">
        <v>1</v>
      </c>
      <c r="K252" s="57">
        <v>43668</v>
      </c>
      <c r="L252" s="57">
        <v>44012</v>
      </c>
      <c r="M252" s="79">
        <f t="shared" si="8"/>
        <v>50</v>
      </c>
      <c r="N252" s="105">
        <v>1</v>
      </c>
      <c r="O252" s="27" t="s">
        <v>56</v>
      </c>
      <c r="P252" s="27" t="s">
        <v>690</v>
      </c>
      <c r="Q252" s="4" t="s">
        <v>3430</v>
      </c>
      <c r="R252" s="163">
        <f t="shared" si="9"/>
        <v>350</v>
      </c>
      <c r="S252" s="27"/>
      <c r="T252" s="27"/>
      <c r="U252" s="28" t="s">
        <v>1345</v>
      </c>
      <c r="V252" s="28" t="s">
        <v>1345</v>
      </c>
      <c r="W252" s="28" t="s">
        <v>1345</v>
      </c>
      <c r="X252" s="28" t="s">
        <v>1345</v>
      </c>
      <c r="Y252" s="28" t="s">
        <v>1345</v>
      </c>
      <c r="Z252" s="3" t="s">
        <v>1345</v>
      </c>
      <c r="AA252" s="3" t="s">
        <v>1344</v>
      </c>
      <c r="AB252" s="3" t="s">
        <v>1348</v>
      </c>
      <c r="AC252" s="11" t="s">
        <v>1650</v>
      </c>
      <c r="AD252" s="11" t="s">
        <v>1649</v>
      </c>
      <c r="AE252" s="23" t="s">
        <v>2544</v>
      </c>
      <c r="AF252" s="23" t="s">
        <v>2556</v>
      </c>
      <c r="AG252" s="23" t="s">
        <v>2544</v>
      </c>
      <c r="AH252" s="240" t="s">
        <v>2556</v>
      </c>
      <c r="AI252" s="240" t="s">
        <v>2556</v>
      </c>
      <c r="AJ252" s="240" t="s">
        <v>2556</v>
      </c>
      <c r="AK252" s="240" t="s">
        <v>4148</v>
      </c>
      <c r="AL252" s="240" t="s">
        <v>2556</v>
      </c>
      <c r="AM252" s="240" t="s">
        <v>4148</v>
      </c>
      <c r="AN252" s="240" t="s">
        <v>2556</v>
      </c>
      <c r="AO252" s="241" t="s">
        <v>918</v>
      </c>
      <c r="AP252" s="192">
        <v>43829</v>
      </c>
      <c r="AQ252" s="491" t="s">
        <v>1068</v>
      </c>
      <c r="AR252" s="492"/>
      <c r="AS252" s="31"/>
      <c r="AT252" s="31"/>
      <c r="AU252" s="31"/>
      <c r="AV252" s="31"/>
      <c r="AW252" s="30" t="s">
        <v>1369</v>
      </c>
      <c r="AX252" s="30"/>
      <c r="AY252" s="30"/>
      <c r="BH252" s="30"/>
      <c r="BI252" s="30"/>
      <c r="BJ252" s="30"/>
      <c r="BK252" s="491" t="s">
        <v>4104</v>
      </c>
      <c r="BL252" s="491" t="s">
        <v>3946</v>
      </c>
      <c r="BM252" s="491" t="s">
        <v>4106</v>
      </c>
      <c r="BN252" s="32"/>
    </row>
    <row r="253" spans="1:66" s="14" customFormat="1" ht="115.5" hidden="1" customHeight="1" x14ac:dyDescent="0.25">
      <c r="A253" s="29" t="s">
        <v>2224</v>
      </c>
      <c r="B253" s="5" t="s">
        <v>2024</v>
      </c>
      <c r="C253" s="57">
        <v>43630</v>
      </c>
      <c r="D253" s="29" t="s">
        <v>1574</v>
      </c>
      <c r="E253" s="74" t="s">
        <v>2067</v>
      </c>
      <c r="F253" s="3" t="s">
        <v>697</v>
      </c>
      <c r="G253" s="3" t="s">
        <v>698</v>
      </c>
      <c r="H253" s="3" t="s">
        <v>699</v>
      </c>
      <c r="I253" s="3" t="s">
        <v>700</v>
      </c>
      <c r="J253" s="20">
        <v>1</v>
      </c>
      <c r="K253" s="57">
        <v>43710</v>
      </c>
      <c r="L253" s="57">
        <v>43738</v>
      </c>
      <c r="M253" s="79">
        <f t="shared" si="8"/>
        <v>4</v>
      </c>
      <c r="N253" s="132">
        <v>1</v>
      </c>
      <c r="O253" s="27" t="s">
        <v>154</v>
      </c>
      <c r="P253" s="27"/>
      <c r="Q253" s="92" t="s">
        <v>974</v>
      </c>
      <c r="R253" s="163">
        <f t="shared" si="9"/>
        <v>375</v>
      </c>
      <c r="S253" s="27"/>
      <c r="T253" s="27"/>
      <c r="U253" s="28" t="s">
        <v>1345</v>
      </c>
      <c r="V253" s="28" t="s">
        <v>1345</v>
      </c>
      <c r="W253" s="28" t="s">
        <v>1345</v>
      </c>
      <c r="X253" s="28" t="s">
        <v>1345</v>
      </c>
      <c r="Y253" s="28" t="s">
        <v>1345</v>
      </c>
      <c r="Z253" s="3" t="s">
        <v>1345</v>
      </c>
      <c r="AA253" s="3" t="s">
        <v>1344</v>
      </c>
      <c r="AB253" s="3" t="s">
        <v>1348</v>
      </c>
      <c r="AC253" s="3" t="s">
        <v>961</v>
      </c>
      <c r="AD253" s="3" t="s">
        <v>1586</v>
      </c>
      <c r="AE253" s="23" t="s">
        <v>2544</v>
      </c>
      <c r="AF253" s="23" t="s">
        <v>2556</v>
      </c>
      <c r="AG253" s="23" t="s">
        <v>2544</v>
      </c>
      <c r="AH253" s="240" t="s">
        <v>2556</v>
      </c>
      <c r="AI253" s="240" t="s">
        <v>2556</v>
      </c>
      <c r="AJ253" s="240" t="s">
        <v>2556</v>
      </c>
      <c r="AK253" s="240" t="s">
        <v>4148</v>
      </c>
      <c r="AL253" s="240" t="s">
        <v>2556</v>
      </c>
      <c r="AM253" s="240" t="s">
        <v>4148</v>
      </c>
      <c r="AN253" s="240" t="s">
        <v>2556</v>
      </c>
      <c r="AO253" s="241" t="s">
        <v>918</v>
      </c>
      <c r="AP253" s="192">
        <v>43829</v>
      </c>
      <c r="AQ253" s="491" t="s">
        <v>1366</v>
      </c>
      <c r="AR253" s="33">
        <v>43991</v>
      </c>
      <c r="AS253" s="149" t="s">
        <v>2042</v>
      </c>
      <c r="AT253" s="31" t="s">
        <v>1669</v>
      </c>
      <c r="AU253" s="10" t="s">
        <v>3436</v>
      </c>
      <c r="AV253" s="10" t="s">
        <v>3437</v>
      </c>
      <c r="AW253" s="30" t="s">
        <v>2778</v>
      </c>
      <c r="AX253" s="30" t="s">
        <v>3805</v>
      </c>
      <c r="AY253" s="30" t="s">
        <v>2374</v>
      </c>
      <c r="BH253" s="30"/>
      <c r="BI253" s="30"/>
      <c r="BJ253" s="30"/>
      <c r="BK253" s="491" t="s">
        <v>4104</v>
      </c>
      <c r="BL253" s="491" t="s">
        <v>3946</v>
      </c>
      <c r="BM253" s="491" t="s">
        <v>4106</v>
      </c>
      <c r="BN253" s="32"/>
    </row>
    <row r="254" spans="1:66" s="14" customFormat="1" ht="115.5" hidden="1" customHeight="1" x14ac:dyDescent="0.25">
      <c r="A254" s="29" t="s">
        <v>2225</v>
      </c>
      <c r="B254" s="5" t="s">
        <v>2024</v>
      </c>
      <c r="C254" s="57">
        <v>43630</v>
      </c>
      <c r="D254" s="29" t="s">
        <v>1574</v>
      </c>
      <c r="E254" s="74" t="s">
        <v>2067</v>
      </c>
      <c r="F254" s="3" t="s">
        <v>697</v>
      </c>
      <c r="G254" s="3" t="s">
        <v>698</v>
      </c>
      <c r="H254" s="3" t="s">
        <v>701</v>
      </c>
      <c r="I254" s="3" t="s">
        <v>702</v>
      </c>
      <c r="J254" s="20">
        <v>1</v>
      </c>
      <c r="K254" s="57">
        <v>43710</v>
      </c>
      <c r="L254" s="57">
        <v>43738</v>
      </c>
      <c r="M254" s="79">
        <f t="shared" si="8"/>
        <v>4</v>
      </c>
      <c r="N254" s="105">
        <v>1</v>
      </c>
      <c r="O254" s="27" t="s">
        <v>154</v>
      </c>
      <c r="P254" s="27"/>
      <c r="Q254" s="4" t="s">
        <v>927</v>
      </c>
      <c r="R254" s="163">
        <f t="shared" si="9"/>
        <v>95</v>
      </c>
      <c r="S254" s="27"/>
      <c r="T254" s="27"/>
      <c r="U254" s="28" t="s">
        <v>1345</v>
      </c>
      <c r="V254" s="28" t="s">
        <v>1345</v>
      </c>
      <c r="W254" s="28" t="s">
        <v>1345</v>
      </c>
      <c r="X254" s="28" t="s">
        <v>1345</v>
      </c>
      <c r="Y254" s="28" t="s">
        <v>1345</v>
      </c>
      <c r="Z254" s="3" t="s">
        <v>1345</v>
      </c>
      <c r="AA254" s="3" t="s">
        <v>1344</v>
      </c>
      <c r="AB254" s="3" t="s">
        <v>1348</v>
      </c>
      <c r="AC254" s="3" t="s">
        <v>1069</v>
      </c>
      <c r="AD254" s="3" t="s">
        <v>1586</v>
      </c>
      <c r="AE254" s="23" t="s">
        <v>2544</v>
      </c>
      <c r="AF254" s="23" t="s">
        <v>2556</v>
      </c>
      <c r="AG254" s="23" t="s">
        <v>2544</v>
      </c>
      <c r="AH254" s="240" t="s">
        <v>2556</v>
      </c>
      <c r="AI254" s="240" t="s">
        <v>2556</v>
      </c>
      <c r="AJ254" s="240" t="s">
        <v>2556</v>
      </c>
      <c r="AK254" s="240" t="s">
        <v>4148</v>
      </c>
      <c r="AL254" s="240" t="s">
        <v>2556</v>
      </c>
      <c r="AM254" s="240" t="s">
        <v>4148</v>
      </c>
      <c r="AN254" s="240" t="s">
        <v>2556</v>
      </c>
      <c r="AO254" s="241" t="s">
        <v>918</v>
      </c>
      <c r="AP254" s="192">
        <v>43829</v>
      </c>
      <c r="AQ254" s="491" t="s">
        <v>1365</v>
      </c>
      <c r="AR254" s="33">
        <v>43991</v>
      </c>
      <c r="AS254" s="149" t="s">
        <v>2043</v>
      </c>
      <c r="AT254" s="10" t="s">
        <v>1874</v>
      </c>
      <c r="AU254" s="10" t="s">
        <v>3436</v>
      </c>
      <c r="AV254" s="10" t="s">
        <v>3437</v>
      </c>
      <c r="AW254" s="30" t="s">
        <v>2777</v>
      </c>
      <c r="AX254" s="30"/>
      <c r="AY254" s="30"/>
      <c r="BH254" s="32" t="s">
        <v>3175</v>
      </c>
      <c r="BI254" s="32" t="s">
        <v>3752</v>
      </c>
      <c r="BJ254" s="27"/>
      <c r="BK254" s="27" t="s">
        <v>3838</v>
      </c>
      <c r="BL254" s="186" t="s">
        <v>3839</v>
      </c>
      <c r="BM254" s="27" t="s">
        <v>3771</v>
      </c>
      <c r="BN254" s="27"/>
    </row>
    <row r="255" spans="1:66" s="14" customFormat="1" ht="115.5" hidden="1" customHeight="1" x14ac:dyDescent="0.25">
      <c r="A255" s="29" t="s">
        <v>2226</v>
      </c>
      <c r="B255" s="5" t="s">
        <v>2024</v>
      </c>
      <c r="C255" s="57">
        <v>43630</v>
      </c>
      <c r="D255" s="29" t="s">
        <v>1574</v>
      </c>
      <c r="E255" s="74" t="s">
        <v>2067</v>
      </c>
      <c r="F255" s="3" t="s">
        <v>697</v>
      </c>
      <c r="G255" s="3" t="s">
        <v>698</v>
      </c>
      <c r="H255" s="3" t="s">
        <v>703</v>
      </c>
      <c r="I255" s="3" t="s">
        <v>704</v>
      </c>
      <c r="J255" s="20">
        <v>1</v>
      </c>
      <c r="K255" s="57">
        <v>43710</v>
      </c>
      <c r="L255" s="57">
        <v>43738</v>
      </c>
      <c r="M255" s="79">
        <f t="shared" si="8"/>
        <v>4</v>
      </c>
      <c r="N255" s="105">
        <v>1</v>
      </c>
      <c r="O255" s="27" t="s">
        <v>154</v>
      </c>
      <c r="P255" s="27"/>
      <c r="Q255" s="4" t="s">
        <v>3429</v>
      </c>
      <c r="R255" s="163">
        <f t="shared" si="9"/>
        <v>363</v>
      </c>
      <c r="S255" s="27"/>
      <c r="T255" s="27"/>
      <c r="U255" s="28" t="s">
        <v>1345</v>
      </c>
      <c r="V255" s="28" t="s">
        <v>1345</v>
      </c>
      <c r="W255" s="28" t="s">
        <v>1345</v>
      </c>
      <c r="X255" s="28" t="s">
        <v>1345</v>
      </c>
      <c r="Y255" s="28" t="s">
        <v>1345</v>
      </c>
      <c r="Z255" s="3" t="s">
        <v>1345</v>
      </c>
      <c r="AA255" s="3" t="s">
        <v>1344</v>
      </c>
      <c r="AB255" s="3" t="s">
        <v>1348</v>
      </c>
      <c r="AC255" s="3" t="s">
        <v>953</v>
      </c>
      <c r="AD255" s="3" t="s">
        <v>1586</v>
      </c>
      <c r="AE255" s="23" t="s">
        <v>2544</v>
      </c>
      <c r="AF255" s="23" t="s">
        <v>2556</v>
      </c>
      <c r="AG255" s="23" t="s">
        <v>2544</v>
      </c>
      <c r="AH255" s="240" t="s">
        <v>2556</v>
      </c>
      <c r="AI255" s="240" t="s">
        <v>2556</v>
      </c>
      <c r="AJ255" s="240" t="s">
        <v>2556</v>
      </c>
      <c r="AK255" s="240" t="s">
        <v>4148</v>
      </c>
      <c r="AL255" s="240" t="s">
        <v>2556</v>
      </c>
      <c r="AM255" s="240" t="s">
        <v>4148</v>
      </c>
      <c r="AN255" s="240" t="s">
        <v>2556</v>
      </c>
      <c r="AO255" s="241" t="s">
        <v>918</v>
      </c>
      <c r="AP255" s="193">
        <v>43851</v>
      </c>
      <c r="AQ255" s="491" t="s">
        <v>1366</v>
      </c>
      <c r="AR255" s="33">
        <v>43991</v>
      </c>
      <c r="AS255" s="149" t="s">
        <v>2042</v>
      </c>
      <c r="AT255" s="31" t="s">
        <v>1669</v>
      </c>
      <c r="AU255" s="10" t="s">
        <v>3436</v>
      </c>
      <c r="AV255" s="10" t="s">
        <v>3437</v>
      </c>
      <c r="AW255" s="30" t="s">
        <v>2778</v>
      </c>
      <c r="AX255" s="30" t="s">
        <v>3805</v>
      </c>
      <c r="AY255" s="30" t="s">
        <v>2374</v>
      </c>
      <c r="BH255" s="32" t="s">
        <v>3175</v>
      </c>
      <c r="BI255" s="32" t="s">
        <v>3752</v>
      </c>
      <c r="BJ255" s="27"/>
      <c r="BK255" s="27" t="s">
        <v>3838</v>
      </c>
      <c r="BL255" s="27" t="s">
        <v>3839</v>
      </c>
      <c r="BM255" s="27" t="s">
        <v>3771</v>
      </c>
      <c r="BN255" s="27"/>
    </row>
    <row r="256" spans="1:66" s="14" customFormat="1" ht="115.5" hidden="1" customHeight="1" x14ac:dyDescent="0.25">
      <c r="A256" s="29" t="s">
        <v>2227</v>
      </c>
      <c r="B256" s="5" t="s">
        <v>2024</v>
      </c>
      <c r="C256" s="57">
        <v>43630</v>
      </c>
      <c r="D256" s="29" t="s">
        <v>1487</v>
      </c>
      <c r="E256" s="74" t="s">
        <v>3851</v>
      </c>
      <c r="F256" s="3" t="s">
        <v>705</v>
      </c>
      <c r="G256" s="3" t="s">
        <v>706</v>
      </c>
      <c r="H256" s="3" t="s">
        <v>707</v>
      </c>
      <c r="I256" s="3" t="s">
        <v>704</v>
      </c>
      <c r="J256" s="20">
        <v>1</v>
      </c>
      <c r="K256" s="57">
        <v>43710</v>
      </c>
      <c r="L256" s="57">
        <v>43738</v>
      </c>
      <c r="M256" s="79">
        <f t="shared" si="8"/>
        <v>4</v>
      </c>
      <c r="N256" s="105">
        <v>1</v>
      </c>
      <c r="O256" s="27" t="s">
        <v>154</v>
      </c>
      <c r="P256" s="27"/>
      <c r="Q256" s="4" t="s">
        <v>3376</v>
      </c>
      <c r="R256" s="163">
        <f t="shared" si="9"/>
        <v>347</v>
      </c>
      <c r="S256" s="27"/>
      <c r="T256" s="27"/>
      <c r="U256" s="28" t="s">
        <v>1345</v>
      </c>
      <c r="V256" s="28" t="s">
        <v>1345</v>
      </c>
      <c r="W256" s="28" t="s">
        <v>1345</v>
      </c>
      <c r="X256" s="28" t="s">
        <v>1345</v>
      </c>
      <c r="Y256" s="28" t="s">
        <v>1345</v>
      </c>
      <c r="Z256" s="3" t="s">
        <v>1345</v>
      </c>
      <c r="AA256" s="3" t="s">
        <v>1344</v>
      </c>
      <c r="AB256" s="3" t="s">
        <v>1348</v>
      </c>
      <c r="AC256" s="3" t="s">
        <v>954</v>
      </c>
      <c r="AD256" s="3" t="s">
        <v>1586</v>
      </c>
      <c r="AE256" s="23" t="s">
        <v>2544</v>
      </c>
      <c r="AF256" s="23" t="s">
        <v>2556</v>
      </c>
      <c r="AG256" s="23" t="s">
        <v>2544</v>
      </c>
      <c r="AH256" s="240" t="s">
        <v>2556</v>
      </c>
      <c r="AI256" s="240" t="s">
        <v>2556</v>
      </c>
      <c r="AJ256" s="240" t="s">
        <v>2556</v>
      </c>
      <c r="AK256" s="240" t="s">
        <v>4148</v>
      </c>
      <c r="AL256" s="240" t="s">
        <v>2556</v>
      </c>
      <c r="AM256" s="240" t="s">
        <v>4148</v>
      </c>
      <c r="AN256" s="240" t="s">
        <v>2556</v>
      </c>
      <c r="AO256" s="241" t="s">
        <v>1064</v>
      </c>
      <c r="AP256" s="193">
        <v>43851</v>
      </c>
      <c r="AQ256" s="491" t="s">
        <v>1366</v>
      </c>
      <c r="AR256" s="33">
        <v>43991</v>
      </c>
      <c r="AS256" s="149" t="s">
        <v>2042</v>
      </c>
      <c r="AT256" s="31" t="s">
        <v>1669</v>
      </c>
      <c r="AU256" s="10" t="s">
        <v>3436</v>
      </c>
      <c r="AV256" s="10" t="s">
        <v>3437</v>
      </c>
      <c r="AW256" s="30" t="s">
        <v>2778</v>
      </c>
      <c r="AX256" s="30" t="s">
        <v>3805</v>
      </c>
      <c r="AY256" s="30" t="s">
        <v>2374</v>
      </c>
      <c r="BH256" s="32" t="s">
        <v>3175</v>
      </c>
      <c r="BI256" s="32" t="s">
        <v>3752</v>
      </c>
      <c r="BJ256" s="27"/>
      <c r="BK256" s="184" t="s">
        <v>4117</v>
      </c>
      <c r="BL256" s="183" t="s">
        <v>3934</v>
      </c>
      <c r="BM256" s="183" t="s">
        <v>3850</v>
      </c>
      <c r="BN256" s="27"/>
    </row>
    <row r="257" spans="1:66" s="14" customFormat="1" ht="115.5" hidden="1" customHeight="1" x14ac:dyDescent="0.25">
      <c r="A257" s="29" t="s">
        <v>2228</v>
      </c>
      <c r="B257" s="196" t="s">
        <v>2024</v>
      </c>
      <c r="C257" s="193">
        <v>43630</v>
      </c>
      <c r="D257" s="197" t="s">
        <v>1487</v>
      </c>
      <c r="E257" s="74" t="s">
        <v>3851</v>
      </c>
      <c r="F257" s="6" t="s">
        <v>705</v>
      </c>
      <c r="G257" s="6" t="s">
        <v>706</v>
      </c>
      <c r="H257" s="6" t="s">
        <v>701</v>
      </c>
      <c r="I257" s="6" t="s">
        <v>702</v>
      </c>
      <c r="J257" s="198">
        <v>1</v>
      </c>
      <c r="K257" s="193">
        <v>43710</v>
      </c>
      <c r="L257" s="193">
        <v>43738</v>
      </c>
      <c r="M257" s="79">
        <f t="shared" si="8"/>
        <v>4</v>
      </c>
      <c r="N257" s="175">
        <v>1</v>
      </c>
      <c r="O257" s="176" t="s">
        <v>154</v>
      </c>
      <c r="P257" s="491"/>
      <c r="Q257" s="10" t="s">
        <v>927</v>
      </c>
      <c r="R257" s="163">
        <f t="shared" si="9"/>
        <v>95</v>
      </c>
      <c r="S257" s="27"/>
      <c r="T257" s="27"/>
      <c r="U257" s="242" t="s">
        <v>1345</v>
      </c>
      <c r="V257" s="242" t="s">
        <v>1345</v>
      </c>
      <c r="W257" s="242" t="s">
        <v>1345</v>
      </c>
      <c r="X257" s="242" t="s">
        <v>1345</v>
      </c>
      <c r="Y257" s="242" t="s">
        <v>1345</v>
      </c>
      <c r="Z257" s="6" t="s">
        <v>1345</v>
      </c>
      <c r="AA257" s="6" t="s">
        <v>1344</v>
      </c>
      <c r="AB257" s="6" t="s">
        <v>1348</v>
      </c>
      <c r="AC257" s="6" t="s">
        <v>1069</v>
      </c>
      <c r="AD257" s="6" t="s">
        <v>1586</v>
      </c>
      <c r="AE257" s="240" t="s">
        <v>2544</v>
      </c>
      <c r="AF257" s="240" t="s">
        <v>2556</v>
      </c>
      <c r="AG257" s="240" t="s">
        <v>2544</v>
      </c>
      <c r="AH257" s="240" t="s">
        <v>2556</v>
      </c>
      <c r="AI257" s="240" t="s">
        <v>2556</v>
      </c>
      <c r="AJ257" s="240" t="s">
        <v>2556</v>
      </c>
      <c r="AK257" s="240" t="s">
        <v>4148</v>
      </c>
      <c r="AL257" s="240" t="s">
        <v>2556</v>
      </c>
      <c r="AM257" s="240" t="s">
        <v>4148</v>
      </c>
      <c r="AN257" s="240" t="s">
        <v>2556</v>
      </c>
      <c r="AO257" s="241" t="s">
        <v>918</v>
      </c>
      <c r="AP257" s="192">
        <v>43829</v>
      </c>
      <c r="AQ257" s="491" t="s">
        <v>1366</v>
      </c>
      <c r="AR257" s="33">
        <v>43991</v>
      </c>
      <c r="AS257" s="149" t="s">
        <v>2042</v>
      </c>
      <c r="AT257" s="31" t="s">
        <v>1669</v>
      </c>
      <c r="AU257" s="10" t="s">
        <v>3436</v>
      </c>
      <c r="AV257" s="10" t="s">
        <v>3437</v>
      </c>
      <c r="AW257" s="30" t="s">
        <v>2778</v>
      </c>
      <c r="AX257" s="30" t="s">
        <v>3805</v>
      </c>
      <c r="AY257" s="30" t="s">
        <v>2374</v>
      </c>
      <c r="BH257" s="491" t="s">
        <v>3338</v>
      </c>
      <c r="BI257" s="32" t="s">
        <v>3777</v>
      </c>
      <c r="BJ257" s="27"/>
      <c r="BK257" s="184" t="s">
        <v>4117</v>
      </c>
      <c r="BL257" s="183" t="s">
        <v>3934</v>
      </c>
      <c r="BM257" s="183" t="s">
        <v>3850</v>
      </c>
      <c r="BN257" s="27"/>
    </row>
    <row r="258" spans="1:66" s="14" customFormat="1" ht="115.5" hidden="1" customHeight="1" x14ac:dyDescent="0.25">
      <c r="A258" s="29" t="s">
        <v>2229</v>
      </c>
      <c r="B258" s="5" t="s">
        <v>2024</v>
      </c>
      <c r="C258" s="57">
        <v>43630</v>
      </c>
      <c r="D258" s="29" t="s">
        <v>1487</v>
      </c>
      <c r="E258" s="74" t="s">
        <v>3851</v>
      </c>
      <c r="F258" s="3" t="s">
        <v>705</v>
      </c>
      <c r="G258" s="3" t="s">
        <v>706</v>
      </c>
      <c r="H258" s="3" t="s">
        <v>708</v>
      </c>
      <c r="I258" s="3" t="s">
        <v>700</v>
      </c>
      <c r="J258" s="20">
        <v>1</v>
      </c>
      <c r="K258" s="57">
        <v>43710</v>
      </c>
      <c r="L258" s="57">
        <v>43738</v>
      </c>
      <c r="M258" s="79">
        <f t="shared" si="8"/>
        <v>4</v>
      </c>
      <c r="N258" s="105">
        <v>1</v>
      </c>
      <c r="O258" s="27" t="s">
        <v>154</v>
      </c>
      <c r="P258" s="27"/>
      <c r="Q258" s="4" t="s">
        <v>975</v>
      </c>
      <c r="R258" s="163">
        <f t="shared" si="9"/>
        <v>361</v>
      </c>
      <c r="S258" s="27"/>
      <c r="T258" s="27"/>
      <c r="U258" s="28" t="s">
        <v>1345</v>
      </c>
      <c r="V258" s="28" t="s">
        <v>1345</v>
      </c>
      <c r="W258" s="28" t="s">
        <v>1345</v>
      </c>
      <c r="X258" s="28" t="s">
        <v>1345</v>
      </c>
      <c r="Y258" s="28" t="s">
        <v>1345</v>
      </c>
      <c r="Z258" s="3" t="s">
        <v>1345</v>
      </c>
      <c r="AA258" s="3" t="s">
        <v>1344</v>
      </c>
      <c r="AB258" s="3" t="s">
        <v>1348</v>
      </c>
      <c r="AC258" s="3" t="s">
        <v>960</v>
      </c>
      <c r="AD258" s="3" t="s">
        <v>1586</v>
      </c>
      <c r="AE258" s="23" t="s">
        <v>2544</v>
      </c>
      <c r="AF258" s="23" t="s">
        <v>2556</v>
      </c>
      <c r="AG258" s="23" t="s">
        <v>2544</v>
      </c>
      <c r="AH258" s="240" t="s">
        <v>2556</v>
      </c>
      <c r="AI258" s="240" t="s">
        <v>2556</v>
      </c>
      <c r="AJ258" s="240" t="s">
        <v>2556</v>
      </c>
      <c r="AK258" s="240" t="s">
        <v>4148</v>
      </c>
      <c r="AL258" s="240" t="s">
        <v>2556</v>
      </c>
      <c r="AM258" s="240" t="s">
        <v>4148</v>
      </c>
      <c r="AN258" s="240" t="s">
        <v>2556</v>
      </c>
      <c r="AO258" s="241" t="s">
        <v>918</v>
      </c>
      <c r="AP258" s="192">
        <v>43829</v>
      </c>
      <c r="AQ258" s="491" t="s">
        <v>1365</v>
      </c>
      <c r="AR258" s="33">
        <v>43991</v>
      </c>
      <c r="AS258" s="31" t="s">
        <v>2044</v>
      </c>
      <c r="AT258" s="10" t="s">
        <v>1874</v>
      </c>
      <c r="AU258" s="10" t="s">
        <v>3436</v>
      </c>
      <c r="AV258" s="10" t="s">
        <v>3437</v>
      </c>
      <c r="AW258" s="30" t="s">
        <v>2777</v>
      </c>
      <c r="AX258" s="30"/>
      <c r="AY258" s="30"/>
      <c r="BH258" s="491" t="s">
        <v>3338</v>
      </c>
      <c r="BI258" s="32" t="s">
        <v>3777</v>
      </c>
      <c r="BJ258" s="27"/>
      <c r="BK258" s="184" t="s">
        <v>4117</v>
      </c>
      <c r="BL258" s="183" t="s">
        <v>3934</v>
      </c>
      <c r="BM258" s="183" t="s">
        <v>3850</v>
      </c>
      <c r="BN258" s="27"/>
    </row>
    <row r="259" spans="1:66" s="14" customFormat="1" ht="115.5" hidden="1" customHeight="1" x14ac:dyDescent="0.25">
      <c r="A259" s="29" t="s">
        <v>2230</v>
      </c>
      <c r="B259" s="5" t="s">
        <v>2024</v>
      </c>
      <c r="C259" s="57">
        <v>43630</v>
      </c>
      <c r="D259" s="29" t="s">
        <v>1503</v>
      </c>
      <c r="E259" s="74" t="s">
        <v>3778</v>
      </c>
      <c r="F259" s="3" t="s">
        <v>709</v>
      </c>
      <c r="G259" s="3" t="s">
        <v>710</v>
      </c>
      <c r="H259" s="3" t="s">
        <v>711</v>
      </c>
      <c r="I259" s="3" t="s">
        <v>712</v>
      </c>
      <c r="J259" s="20">
        <v>2</v>
      </c>
      <c r="K259" s="57">
        <v>43710</v>
      </c>
      <c r="L259" s="57">
        <v>43799</v>
      </c>
      <c r="M259" s="79">
        <f t="shared" si="8"/>
        <v>13</v>
      </c>
      <c r="N259" s="105">
        <v>2</v>
      </c>
      <c r="O259" s="27" t="s">
        <v>154</v>
      </c>
      <c r="P259" s="27"/>
      <c r="Q259" s="4" t="s">
        <v>3373</v>
      </c>
      <c r="R259" s="163">
        <f t="shared" si="9"/>
        <v>374</v>
      </c>
      <c r="S259" s="27" t="s">
        <v>3779</v>
      </c>
      <c r="T259" s="27"/>
      <c r="U259" s="28" t="s">
        <v>1345</v>
      </c>
      <c r="V259" s="28" t="s">
        <v>1345</v>
      </c>
      <c r="W259" s="28" t="s">
        <v>1345</v>
      </c>
      <c r="X259" s="28" t="s">
        <v>1345</v>
      </c>
      <c r="Y259" s="28" t="s">
        <v>1345</v>
      </c>
      <c r="Z259" s="3" t="s">
        <v>1345</v>
      </c>
      <c r="AA259" s="3" t="s">
        <v>1344</v>
      </c>
      <c r="AB259" s="3" t="s">
        <v>1348</v>
      </c>
      <c r="AC259" s="21" t="s">
        <v>955</v>
      </c>
      <c r="AD259" s="3" t="s">
        <v>1586</v>
      </c>
      <c r="AE259" s="23" t="s">
        <v>2544</v>
      </c>
      <c r="AF259" s="23" t="s">
        <v>2556</v>
      </c>
      <c r="AG259" s="23" t="s">
        <v>2544</v>
      </c>
      <c r="AH259" s="240" t="s">
        <v>2556</v>
      </c>
      <c r="AI259" s="240" t="s">
        <v>2556</v>
      </c>
      <c r="AJ259" s="240" t="s">
        <v>2556</v>
      </c>
      <c r="AK259" s="240" t="s">
        <v>4148</v>
      </c>
      <c r="AL259" s="240" t="s">
        <v>2556</v>
      </c>
      <c r="AM259" s="240" t="s">
        <v>4148</v>
      </c>
      <c r="AN259" s="240" t="s">
        <v>2556</v>
      </c>
      <c r="AO259" s="241" t="s">
        <v>918</v>
      </c>
      <c r="AP259" s="193">
        <v>43851</v>
      </c>
      <c r="AQ259" s="491" t="s">
        <v>1366</v>
      </c>
      <c r="AR259" s="84">
        <v>43883</v>
      </c>
      <c r="AS259" s="10" t="s">
        <v>2045</v>
      </c>
      <c r="AT259" s="10" t="s">
        <v>1614</v>
      </c>
      <c r="AU259" s="10" t="s">
        <v>3438</v>
      </c>
      <c r="AV259" s="10" t="s">
        <v>304</v>
      </c>
      <c r="AW259" s="30" t="s">
        <v>2778</v>
      </c>
      <c r="AX259" s="187" t="s">
        <v>3805</v>
      </c>
      <c r="AY259" s="32" t="s">
        <v>4090</v>
      </c>
      <c r="BH259" s="491" t="s">
        <v>3338</v>
      </c>
      <c r="BI259" s="32" t="s">
        <v>3777</v>
      </c>
      <c r="BJ259" s="27"/>
      <c r="BK259" s="27" t="s">
        <v>3835</v>
      </c>
      <c r="BL259" s="27" t="s">
        <v>3781</v>
      </c>
      <c r="BM259" s="27" t="s">
        <v>3852</v>
      </c>
      <c r="BN259" s="27"/>
    </row>
    <row r="260" spans="1:66" s="14" customFormat="1" ht="115.5" hidden="1" customHeight="1" x14ac:dyDescent="0.25">
      <c r="A260" s="29" t="s">
        <v>2231</v>
      </c>
      <c r="B260" s="5" t="s">
        <v>2024</v>
      </c>
      <c r="C260" s="57">
        <v>43630</v>
      </c>
      <c r="D260" s="29" t="s">
        <v>1503</v>
      </c>
      <c r="E260" s="74" t="s">
        <v>3778</v>
      </c>
      <c r="F260" s="3" t="s">
        <v>713</v>
      </c>
      <c r="G260" s="3" t="s">
        <v>714</v>
      </c>
      <c r="H260" s="3" t="s">
        <v>715</v>
      </c>
      <c r="I260" s="3" t="s">
        <v>380</v>
      </c>
      <c r="J260" s="20">
        <v>1</v>
      </c>
      <c r="K260" s="57">
        <v>43668</v>
      </c>
      <c r="L260" s="57">
        <v>43830</v>
      </c>
      <c r="M260" s="79">
        <f t="shared" si="8"/>
        <v>24</v>
      </c>
      <c r="N260" s="105">
        <v>1</v>
      </c>
      <c r="O260" s="27" t="s">
        <v>154</v>
      </c>
      <c r="P260" s="27"/>
      <c r="Q260" s="4" t="s">
        <v>3374</v>
      </c>
      <c r="R260" s="163">
        <f t="shared" si="9"/>
        <v>375</v>
      </c>
      <c r="S260" s="27" t="s">
        <v>3779</v>
      </c>
      <c r="T260" s="27"/>
      <c r="U260" s="28" t="s">
        <v>1345</v>
      </c>
      <c r="V260" s="28" t="s">
        <v>1345</v>
      </c>
      <c r="W260" s="28" t="s">
        <v>1345</v>
      </c>
      <c r="X260" s="28" t="s">
        <v>1345</v>
      </c>
      <c r="Y260" s="28" t="s">
        <v>1345</v>
      </c>
      <c r="Z260" s="3" t="s">
        <v>1345</v>
      </c>
      <c r="AA260" s="3" t="s">
        <v>1344</v>
      </c>
      <c r="AB260" s="3" t="s">
        <v>1348</v>
      </c>
      <c r="AC260" s="21" t="s">
        <v>956</v>
      </c>
      <c r="AD260" s="3" t="s">
        <v>1586</v>
      </c>
      <c r="AE260" s="23" t="s">
        <v>2544</v>
      </c>
      <c r="AF260" s="23" t="s">
        <v>2556</v>
      </c>
      <c r="AG260" s="23" t="s">
        <v>2544</v>
      </c>
      <c r="AH260" s="240" t="s">
        <v>2556</v>
      </c>
      <c r="AI260" s="240" t="s">
        <v>2556</v>
      </c>
      <c r="AJ260" s="240" t="s">
        <v>2556</v>
      </c>
      <c r="AK260" s="240" t="s">
        <v>4148</v>
      </c>
      <c r="AL260" s="240" t="s">
        <v>2556</v>
      </c>
      <c r="AM260" s="240" t="s">
        <v>4148</v>
      </c>
      <c r="AN260" s="240" t="s">
        <v>2556</v>
      </c>
      <c r="AO260" s="241" t="s">
        <v>918</v>
      </c>
      <c r="AP260" s="193">
        <v>43851</v>
      </c>
      <c r="AQ260" s="491" t="s">
        <v>1366</v>
      </c>
      <c r="AR260" s="84">
        <v>43883</v>
      </c>
      <c r="AS260" s="10" t="s">
        <v>2045</v>
      </c>
      <c r="AT260" s="10" t="s">
        <v>1614</v>
      </c>
      <c r="AU260" s="10" t="s">
        <v>3438</v>
      </c>
      <c r="AV260" s="10" t="s">
        <v>304</v>
      </c>
      <c r="AW260" s="30" t="s">
        <v>2778</v>
      </c>
      <c r="AX260" s="187" t="s">
        <v>3805</v>
      </c>
      <c r="AY260" s="32" t="s">
        <v>4090</v>
      </c>
      <c r="BH260" s="491" t="s">
        <v>3338</v>
      </c>
      <c r="BI260" s="32" t="s">
        <v>3777</v>
      </c>
      <c r="BJ260" s="27"/>
      <c r="BK260" s="27" t="s">
        <v>3835</v>
      </c>
      <c r="BL260" s="27" t="s">
        <v>3781</v>
      </c>
      <c r="BM260" s="27" t="s">
        <v>3852</v>
      </c>
      <c r="BN260" s="27"/>
    </row>
    <row r="261" spans="1:66" s="14" customFormat="1" ht="115.5" hidden="1" customHeight="1" x14ac:dyDescent="0.25">
      <c r="A261" s="29" t="s">
        <v>2232</v>
      </c>
      <c r="B261" s="5" t="s">
        <v>2024</v>
      </c>
      <c r="C261" s="57">
        <v>43630</v>
      </c>
      <c r="D261" s="29" t="s">
        <v>1503</v>
      </c>
      <c r="E261" s="74" t="s">
        <v>3778</v>
      </c>
      <c r="F261" s="3" t="s">
        <v>713</v>
      </c>
      <c r="G261" s="3" t="s">
        <v>714</v>
      </c>
      <c r="H261" s="3" t="s">
        <v>716</v>
      </c>
      <c r="I261" s="18" t="s">
        <v>717</v>
      </c>
      <c r="J261" s="20">
        <v>1</v>
      </c>
      <c r="K261" s="57">
        <v>43668</v>
      </c>
      <c r="L261" s="57">
        <v>43830</v>
      </c>
      <c r="M261" s="79">
        <f t="shared" si="8"/>
        <v>24</v>
      </c>
      <c r="N261" s="105">
        <v>1</v>
      </c>
      <c r="O261" s="27" t="s">
        <v>154</v>
      </c>
      <c r="P261" s="27"/>
      <c r="Q261" s="4" t="s">
        <v>3375</v>
      </c>
      <c r="R261" s="163">
        <f t="shared" si="9"/>
        <v>316</v>
      </c>
      <c r="S261" s="27" t="s">
        <v>3779</v>
      </c>
      <c r="T261" s="27"/>
      <c r="U261" s="28" t="s">
        <v>1345</v>
      </c>
      <c r="V261" s="28" t="s">
        <v>1345</v>
      </c>
      <c r="W261" s="28" t="s">
        <v>1345</v>
      </c>
      <c r="X261" s="28" t="s">
        <v>1345</v>
      </c>
      <c r="Y261" s="28" t="s">
        <v>1345</v>
      </c>
      <c r="Z261" s="3" t="s">
        <v>1345</v>
      </c>
      <c r="AA261" s="3" t="s">
        <v>1344</v>
      </c>
      <c r="AB261" s="3" t="s">
        <v>1348</v>
      </c>
      <c r="AC261" s="21" t="s">
        <v>952</v>
      </c>
      <c r="AD261" s="3" t="s">
        <v>1586</v>
      </c>
      <c r="AE261" s="23" t="s">
        <v>2544</v>
      </c>
      <c r="AF261" s="23" t="s">
        <v>2556</v>
      </c>
      <c r="AG261" s="23" t="s">
        <v>2544</v>
      </c>
      <c r="AH261" s="240" t="s">
        <v>2556</v>
      </c>
      <c r="AI261" s="240" t="s">
        <v>2556</v>
      </c>
      <c r="AJ261" s="240" t="s">
        <v>2556</v>
      </c>
      <c r="AK261" s="240" t="s">
        <v>4148</v>
      </c>
      <c r="AL261" s="240" t="s">
        <v>2556</v>
      </c>
      <c r="AM261" s="240" t="s">
        <v>4148</v>
      </c>
      <c r="AN261" s="240" t="s">
        <v>2556</v>
      </c>
      <c r="AO261" s="241" t="s">
        <v>918</v>
      </c>
      <c r="AP261" s="193">
        <v>43851</v>
      </c>
      <c r="AQ261" s="491" t="s">
        <v>1366</v>
      </c>
      <c r="AR261" s="84">
        <v>43883</v>
      </c>
      <c r="AS261" s="10" t="s">
        <v>2045</v>
      </c>
      <c r="AT261" s="10" t="s">
        <v>1614</v>
      </c>
      <c r="AU261" s="10" t="s">
        <v>3438</v>
      </c>
      <c r="AV261" s="10" t="s">
        <v>304</v>
      </c>
      <c r="AW261" s="30" t="s">
        <v>2778</v>
      </c>
      <c r="AX261" s="187" t="s">
        <v>3805</v>
      </c>
      <c r="AY261" s="32" t="s">
        <v>4090</v>
      </c>
      <c r="BH261" s="491" t="s">
        <v>3338</v>
      </c>
      <c r="BI261" s="32" t="s">
        <v>3777</v>
      </c>
      <c r="BJ261" s="27"/>
      <c r="BK261" s="27" t="s">
        <v>3835</v>
      </c>
      <c r="BL261" s="27" t="s">
        <v>3781</v>
      </c>
      <c r="BM261" s="27" t="s">
        <v>3852</v>
      </c>
      <c r="BN261" s="27"/>
    </row>
    <row r="262" spans="1:66" s="14" customFormat="1" ht="115.5" hidden="1" customHeight="1" x14ac:dyDescent="0.25">
      <c r="A262" s="29" t="s">
        <v>2233</v>
      </c>
      <c r="B262" s="196" t="s">
        <v>2024</v>
      </c>
      <c r="C262" s="193">
        <v>43630</v>
      </c>
      <c r="D262" s="197" t="s">
        <v>1503</v>
      </c>
      <c r="E262" s="74" t="s">
        <v>3778</v>
      </c>
      <c r="F262" s="6" t="s">
        <v>713</v>
      </c>
      <c r="G262" s="6" t="s">
        <v>714</v>
      </c>
      <c r="H262" s="6" t="s">
        <v>718</v>
      </c>
      <c r="I262" s="6" t="s">
        <v>719</v>
      </c>
      <c r="J262" s="198">
        <v>1</v>
      </c>
      <c r="K262" s="193">
        <v>43668</v>
      </c>
      <c r="L262" s="193">
        <v>43830</v>
      </c>
      <c r="M262" s="79">
        <f t="shared" si="8"/>
        <v>24</v>
      </c>
      <c r="N262" s="175">
        <v>1</v>
      </c>
      <c r="O262" s="176" t="s">
        <v>154</v>
      </c>
      <c r="P262" s="27"/>
      <c r="Q262" s="10" t="s">
        <v>3420</v>
      </c>
      <c r="R262" s="163">
        <f t="shared" si="9"/>
        <v>221</v>
      </c>
      <c r="S262" s="27" t="s">
        <v>3779</v>
      </c>
      <c r="T262" s="27"/>
      <c r="U262" s="242" t="s">
        <v>1345</v>
      </c>
      <c r="V262" s="242" t="s">
        <v>1345</v>
      </c>
      <c r="W262" s="242" t="s">
        <v>1345</v>
      </c>
      <c r="X262" s="242" t="s">
        <v>1345</v>
      </c>
      <c r="Y262" s="242" t="s">
        <v>1345</v>
      </c>
      <c r="Z262" s="6" t="s">
        <v>1345</v>
      </c>
      <c r="AA262" s="6" t="s">
        <v>1344</v>
      </c>
      <c r="AB262" s="6" t="s">
        <v>1348</v>
      </c>
      <c r="AC262" s="200" t="s">
        <v>1605</v>
      </c>
      <c r="AD262" s="200" t="s">
        <v>1686</v>
      </c>
      <c r="AE262" s="240" t="s">
        <v>1689</v>
      </c>
      <c r="AF262" s="240" t="s">
        <v>1867</v>
      </c>
      <c r="AG262" s="378" t="s">
        <v>2546</v>
      </c>
      <c r="AH262" s="6" t="s">
        <v>2542</v>
      </c>
      <c r="AI262" s="6" t="s">
        <v>2542</v>
      </c>
      <c r="AJ262" s="6" t="s">
        <v>2542</v>
      </c>
      <c r="AK262" s="6" t="s">
        <v>4148</v>
      </c>
      <c r="AL262" s="6" t="s">
        <v>2542</v>
      </c>
      <c r="AM262" s="6" t="s">
        <v>4148</v>
      </c>
      <c r="AN262" s="6" t="s">
        <v>2542</v>
      </c>
      <c r="AO262" s="241" t="s">
        <v>1064</v>
      </c>
      <c r="AP262" s="193">
        <v>44027</v>
      </c>
      <c r="AQ262" s="491" t="s">
        <v>1366</v>
      </c>
      <c r="AR262" s="33">
        <v>43991</v>
      </c>
      <c r="AS262" s="149" t="s">
        <v>2042</v>
      </c>
      <c r="AT262" s="31" t="s">
        <v>1669</v>
      </c>
      <c r="AU262" s="10" t="s">
        <v>3436</v>
      </c>
      <c r="AV262" s="10" t="s">
        <v>3437</v>
      </c>
      <c r="AW262" s="30" t="s">
        <v>2778</v>
      </c>
      <c r="AX262" s="187" t="s">
        <v>3805</v>
      </c>
      <c r="AY262" s="32" t="s">
        <v>4090</v>
      </c>
      <c r="BH262" s="491" t="s">
        <v>3338</v>
      </c>
      <c r="BI262" s="32" t="s">
        <v>3777</v>
      </c>
      <c r="BJ262" s="27"/>
      <c r="BK262" s="27" t="s">
        <v>3835</v>
      </c>
      <c r="BL262" s="27" t="s">
        <v>3781</v>
      </c>
      <c r="BM262" s="27" t="s">
        <v>3852</v>
      </c>
      <c r="BN262" s="27"/>
    </row>
    <row r="263" spans="1:66" s="14" customFormat="1" ht="115.5" hidden="1" customHeight="1" x14ac:dyDescent="0.25">
      <c r="A263" s="29" t="s">
        <v>2234</v>
      </c>
      <c r="B263" s="5" t="s">
        <v>2024</v>
      </c>
      <c r="C263" s="57">
        <v>43630</v>
      </c>
      <c r="D263" s="29" t="s">
        <v>1493</v>
      </c>
      <c r="E263" s="74" t="s">
        <v>3780</v>
      </c>
      <c r="F263" s="3" t="s">
        <v>720</v>
      </c>
      <c r="G263" s="3" t="s">
        <v>721</v>
      </c>
      <c r="H263" s="3" t="s">
        <v>722</v>
      </c>
      <c r="I263" s="3" t="s">
        <v>723</v>
      </c>
      <c r="J263" s="20">
        <v>1</v>
      </c>
      <c r="K263" s="57">
        <v>43678</v>
      </c>
      <c r="L263" s="57">
        <v>43708</v>
      </c>
      <c r="M263" s="79">
        <f t="shared" si="8"/>
        <v>5</v>
      </c>
      <c r="N263" s="105">
        <v>1</v>
      </c>
      <c r="O263" s="27" t="s">
        <v>154</v>
      </c>
      <c r="P263" s="27"/>
      <c r="Q263" s="4" t="s">
        <v>928</v>
      </c>
      <c r="R263" s="163">
        <f t="shared" si="9"/>
        <v>377</v>
      </c>
      <c r="S263" s="27" t="s">
        <v>3782</v>
      </c>
      <c r="T263" s="27"/>
      <c r="U263" s="28" t="s">
        <v>1345</v>
      </c>
      <c r="V263" s="28" t="s">
        <v>1345</v>
      </c>
      <c r="W263" s="28" t="s">
        <v>1345</v>
      </c>
      <c r="X263" s="28" t="s">
        <v>1345</v>
      </c>
      <c r="Y263" s="28" t="s">
        <v>1345</v>
      </c>
      <c r="Z263" s="3" t="s">
        <v>1345</v>
      </c>
      <c r="AA263" s="3" t="s">
        <v>1344</v>
      </c>
      <c r="AB263" s="3" t="s">
        <v>1348</v>
      </c>
      <c r="AC263" s="3" t="s">
        <v>1065</v>
      </c>
      <c r="AD263" s="3" t="s">
        <v>1586</v>
      </c>
      <c r="AE263" s="23" t="s">
        <v>2544</v>
      </c>
      <c r="AF263" s="23" t="s">
        <v>2556</v>
      </c>
      <c r="AG263" s="23" t="s">
        <v>2544</v>
      </c>
      <c r="AH263" s="240" t="s">
        <v>2556</v>
      </c>
      <c r="AI263" s="240" t="s">
        <v>2556</v>
      </c>
      <c r="AJ263" s="240" t="s">
        <v>2556</v>
      </c>
      <c r="AK263" s="240" t="s">
        <v>4148</v>
      </c>
      <c r="AL263" s="240" t="s">
        <v>2556</v>
      </c>
      <c r="AM263" s="240" t="s">
        <v>4148</v>
      </c>
      <c r="AN263" s="240" t="s">
        <v>2556</v>
      </c>
      <c r="AO263" s="241" t="s">
        <v>918</v>
      </c>
      <c r="AP263" s="193">
        <v>43829</v>
      </c>
      <c r="AQ263" s="491" t="s">
        <v>1366</v>
      </c>
      <c r="AR263" s="84">
        <v>43883</v>
      </c>
      <c r="AS263" s="10" t="s">
        <v>2046</v>
      </c>
      <c r="AT263" s="10" t="s">
        <v>1611</v>
      </c>
      <c r="AU263" s="10" t="s">
        <v>3438</v>
      </c>
      <c r="AV263" s="10" t="s">
        <v>304</v>
      </c>
      <c r="AW263" s="30" t="s">
        <v>2778</v>
      </c>
      <c r="AX263" s="30" t="s">
        <v>3805</v>
      </c>
      <c r="AY263" s="32" t="s">
        <v>4071</v>
      </c>
      <c r="BH263" s="491" t="s">
        <v>3338</v>
      </c>
      <c r="BI263" s="32" t="s">
        <v>3777</v>
      </c>
      <c r="BJ263" s="27"/>
      <c r="BK263" s="27" t="s">
        <v>3835</v>
      </c>
      <c r="BL263" s="27" t="s">
        <v>3854</v>
      </c>
      <c r="BM263" s="27" t="s">
        <v>3853</v>
      </c>
      <c r="BN263" s="27"/>
    </row>
    <row r="264" spans="1:66" s="14" customFormat="1" ht="115.5" hidden="1" customHeight="1" x14ac:dyDescent="0.25">
      <c r="A264" s="29" t="s">
        <v>2235</v>
      </c>
      <c r="B264" s="5" t="s">
        <v>2024</v>
      </c>
      <c r="C264" s="57">
        <v>43630</v>
      </c>
      <c r="D264" s="29" t="s">
        <v>1493</v>
      </c>
      <c r="E264" s="74" t="s">
        <v>3780</v>
      </c>
      <c r="F264" s="3" t="s">
        <v>720</v>
      </c>
      <c r="G264" s="3" t="s">
        <v>721</v>
      </c>
      <c r="H264" s="3" t="s">
        <v>724</v>
      </c>
      <c r="I264" s="3" t="s">
        <v>267</v>
      </c>
      <c r="J264" s="20">
        <v>1</v>
      </c>
      <c r="K264" s="57">
        <v>43678</v>
      </c>
      <c r="L264" s="57">
        <v>43830</v>
      </c>
      <c r="M264" s="79">
        <f t="shared" si="8"/>
        <v>22</v>
      </c>
      <c r="N264" s="105">
        <v>1</v>
      </c>
      <c r="O264" s="27" t="s">
        <v>56</v>
      </c>
      <c r="P264" s="27" t="s">
        <v>154</v>
      </c>
      <c r="Q264" s="4" t="s">
        <v>3407</v>
      </c>
      <c r="R264" s="163">
        <f t="shared" si="9"/>
        <v>388</v>
      </c>
      <c r="S264" s="27" t="s">
        <v>3782</v>
      </c>
      <c r="T264" s="27"/>
      <c r="U264" s="28" t="s">
        <v>1345</v>
      </c>
      <c r="V264" s="28" t="s">
        <v>1345</v>
      </c>
      <c r="W264" s="28" t="s">
        <v>1345</v>
      </c>
      <c r="X264" s="28" t="s">
        <v>1345</v>
      </c>
      <c r="Y264" s="28" t="s">
        <v>1345</v>
      </c>
      <c r="Z264" s="3" t="s">
        <v>1345</v>
      </c>
      <c r="AA264" s="3" t="s">
        <v>1344</v>
      </c>
      <c r="AB264" s="3" t="s">
        <v>1348</v>
      </c>
      <c r="AC264" s="3" t="s">
        <v>1639</v>
      </c>
      <c r="AD264" s="3" t="s">
        <v>1832</v>
      </c>
      <c r="AE264" s="3" t="s">
        <v>2551</v>
      </c>
      <c r="AF264" s="3" t="s">
        <v>2554</v>
      </c>
      <c r="AG264" s="3" t="s">
        <v>2551</v>
      </c>
      <c r="AH264" s="6" t="s">
        <v>2554</v>
      </c>
      <c r="AI264" s="6" t="s">
        <v>2554</v>
      </c>
      <c r="AJ264" s="6" t="s">
        <v>2554</v>
      </c>
      <c r="AK264" s="6" t="s">
        <v>4148</v>
      </c>
      <c r="AL264" s="6" t="s">
        <v>2554</v>
      </c>
      <c r="AM264" s="6" t="s">
        <v>4148</v>
      </c>
      <c r="AN264" s="6" t="s">
        <v>2554</v>
      </c>
      <c r="AO264" s="241" t="s">
        <v>1064</v>
      </c>
      <c r="AP264" s="192">
        <v>43943</v>
      </c>
      <c r="AQ264" s="491" t="s">
        <v>1366</v>
      </c>
      <c r="AR264" s="84">
        <v>43883</v>
      </c>
      <c r="AS264" s="381" t="s">
        <v>2046</v>
      </c>
      <c r="AT264" s="89" t="s">
        <v>1611</v>
      </c>
      <c r="AU264" s="10" t="s">
        <v>3438</v>
      </c>
      <c r="AV264" s="10" t="s">
        <v>304</v>
      </c>
      <c r="AW264" s="30" t="s">
        <v>2778</v>
      </c>
      <c r="AX264" s="30" t="s">
        <v>3805</v>
      </c>
      <c r="AY264" s="32" t="s">
        <v>4071</v>
      </c>
      <c r="BH264" s="491" t="s">
        <v>3338</v>
      </c>
      <c r="BI264" s="32" t="s">
        <v>3777</v>
      </c>
      <c r="BJ264" s="27"/>
      <c r="BK264" s="27" t="s">
        <v>3835</v>
      </c>
      <c r="BL264" s="27" t="s">
        <v>3854</v>
      </c>
      <c r="BM264" s="27" t="s">
        <v>3853</v>
      </c>
      <c r="BN264" s="27"/>
    </row>
    <row r="265" spans="1:66" s="14" customFormat="1" ht="115.5" hidden="1" customHeight="1" x14ac:dyDescent="0.25">
      <c r="A265" s="29" t="s">
        <v>2236</v>
      </c>
      <c r="B265" s="5" t="s">
        <v>2024</v>
      </c>
      <c r="C265" s="57">
        <v>43630</v>
      </c>
      <c r="D265" s="29" t="s">
        <v>1493</v>
      </c>
      <c r="E265" s="74" t="s">
        <v>3780</v>
      </c>
      <c r="F265" s="3" t="s">
        <v>720</v>
      </c>
      <c r="G265" s="21" t="s">
        <v>726</v>
      </c>
      <c r="H265" s="21" t="s">
        <v>727</v>
      </c>
      <c r="I265" s="3" t="s">
        <v>728</v>
      </c>
      <c r="J265" s="20">
        <v>1</v>
      </c>
      <c r="K265" s="57">
        <v>43801</v>
      </c>
      <c r="L265" s="57">
        <v>43830</v>
      </c>
      <c r="M265" s="79">
        <f t="shared" si="8"/>
        <v>5</v>
      </c>
      <c r="N265" s="105">
        <v>1</v>
      </c>
      <c r="O265" s="27" t="s">
        <v>725</v>
      </c>
      <c r="P265" s="27" t="s">
        <v>56</v>
      </c>
      <c r="Q265" s="4" t="s">
        <v>3399</v>
      </c>
      <c r="R265" s="163">
        <f t="shared" si="9"/>
        <v>380</v>
      </c>
      <c r="S265" s="27" t="s">
        <v>3782</v>
      </c>
      <c r="T265" s="27"/>
      <c r="U265" s="28" t="s">
        <v>1345</v>
      </c>
      <c r="V265" s="28" t="s">
        <v>1345</v>
      </c>
      <c r="W265" s="28" t="s">
        <v>1345</v>
      </c>
      <c r="X265" s="28" t="s">
        <v>1345</v>
      </c>
      <c r="Y265" s="28" t="s">
        <v>1345</v>
      </c>
      <c r="Z265" s="3" t="s">
        <v>1345</v>
      </c>
      <c r="AA265" s="3" t="s">
        <v>1344</v>
      </c>
      <c r="AB265" s="3" t="s">
        <v>1348</v>
      </c>
      <c r="AC265" s="21" t="s">
        <v>1606</v>
      </c>
      <c r="AD265" s="21" t="s">
        <v>1610</v>
      </c>
      <c r="AE265" s="3" t="s">
        <v>2551</v>
      </c>
      <c r="AF265" s="3" t="s">
        <v>2554</v>
      </c>
      <c r="AG265" s="167" t="s">
        <v>2551</v>
      </c>
      <c r="AH265" s="6" t="s">
        <v>2554</v>
      </c>
      <c r="AI265" s="6" t="s">
        <v>2554</v>
      </c>
      <c r="AJ265" s="6" t="s">
        <v>2554</v>
      </c>
      <c r="AK265" s="6" t="s">
        <v>4148</v>
      </c>
      <c r="AL265" s="6" t="s">
        <v>2554</v>
      </c>
      <c r="AM265" s="6" t="s">
        <v>4148</v>
      </c>
      <c r="AN265" s="6" t="s">
        <v>2554</v>
      </c>
      <c r="AO265" s="241" t="s">
        <v>1064</v>
      </c>
      <c r="AP265" s="193">
        <v>43941</v>
      </c>
      <c r="AQ265" s="491" t="s">
        <v>1366</v>
      </c>
      <c r="AR265" s="84">
        <v>43883</v>
      </c>
      <c r="AS265" s="10" t="s">
        <v>2046</v>
      </c>
      <c r="AT265" s="10" t="s">
        <v>1611</v>
      </c>
      <c r="AU265" s="10" t="s">
        <v>3438</v>
      </c>
      <c r="AV265" s="10" t="s">
        <v>304</v>
      </c>
      <c r="AW265" s="30" t="s">
        <v>2778</v>
      </c>
      <c r="AX265" s="30" t="s">
        <v>3805</v>
      </c>
      <c r="AY265" s="32" t="s">
        <v>4071</v>
      </c>
      <c r="BH265" s="491" t="s">
        <v>3338</v>
      </c>
      <c r="BI265" s="32" t="s">
        <v>3777</v>
      </c>
      <c r="BJ265" s="27"/>
      <c r="BK265" s="27" t="s">
        <v>3835</v>
      </c>
      <c r="BL265" s="27" t="s">
        <v>3854</v>
      </c>
      <c r="BM265" s="27" t="s">
        <v>3853</v>
      </c>
      <c r="BN265" s="27"/>
    </row>
    <row r="266" spans="1:66" s="14" customFormat="1" ht="115.5" hidden="1" customHeight="1" x14ac:dyDescent="0.25">
      <c r="A266" s="29" t="s">
        <v>2237</v>
      </c>
      <c r="B266" s="196" t="s">
        <v>2024</v>
      </c>
      <c r="C266" s="193">
        <v>43630</v>
      </c>
      <c r="D266" s="197" t="s">
        <v>1491</v>
      </c>
      <c r="E266" s="74" t="s">
        <v>3855</v>
      </c>
      <c r="F266" s="6" t="s">
        <v>729</v>
      </c>
      <c r="G266" s="6" t="s">
        <v>730</v>
      </c>
      <c r="H266" s="6" t="s">
        <v>731</v>
      </c>
      <c r="I266" s="6" t="s">
        <v>732</v>
      </c>
      <c r="J266" s="199">
        <v>3</v>
      </c>
      <c r="K266" s="193">
        <v>43656</v>
      </c>
      <c r="L266" s="193">
        <v>43718</v>
      </c>
      <c r="M266" s="79">
        <f t="shared" si="8"/>
        <v>9</v>
      </c>
      <c r="N266" s="175">
        <v>3</v>
      </c>
      <c r="O266" s="176" t="s">
        <v>34</v>
      </c>
      <c r="P266" s="27"/>
      <c r="Q266" s="10" t="s">
        <v>3401</v>
      </c>
      <c r="R266" s="163">
        <f t="shared" si="9"/>
        <v>276</v>
      </c>
      <c r="S266" s="27"/>
      <c r="T266" s="27"/>
      <c r="U266" s="242" t="s">
        <v>1345</v>
      </c>
      <c r="V266" s="242" t="s">
        <v>1345</v>
      </c>
      <c r="W266" s="242" t="s">
        <v>1345</v>
      </c>
      <c r="X266" s="242" t="s">
        <v>1345</v>
      </c>
      <c r="Y266" s="242" t="s">
        <v>1345</v>
      </c>
      <c r="Z266" s="6" t="s">
        <v>1345</v>
      </c>
      <c r="AA266" s="6" t="s">
        <v>1344</v>
      </c>
      <c r="AB266" s="6" t="s">
        <v>1348</v>
      </c>
      <c r="AC266" s="6" t="s">
        <v>1626</v>
      </c>
      <c r="AD266" s="6" t="s">
        <v>1826</v>
      </c>
      <c r="AE266" s="6" t="s">
        <v>2551</v>
      </c>
      <c r="AF266" s="6" t="s">
        <v>2554</v>
      </c>
      <c r="AG266" s="6" t="s">
        <v>2551</v>
      </c>
      <c r="AH266" s="6" t="s">
        <v>2554</v>
      </c>
      <c r="AI266" s="6" t="s">
        <v>2554</v>
      </c>
      <c r="AJ266" s="6" t="s">
        <v>2554</v>
      </c>
      <c r="AK266" s="6" t="s">
        <v>4148</v>
      </c>
      <c r="AL266" s="6" t="s">
        <v>2554</v>
      </c>
      <c r="AM266" s="6" t="s">
        <v>4148</v>
      </c>
      <c r="AN266" s="6" t="s">
        <v>2554</v>
      </c>
      <c r="AO266" s="241" t="s">
        <v>1064</v>
      </c>
      <c r="AP266" s="192">
        <v>43942</v>
      </c>
      <c r="AQ266" s="491" t="s">
        <v>1366</v>
      </c>
      <c r="AR266" s="33">
        <v>43991</v>
      </c>
      <c r="AS266" s="149" t="s">
        <v>2042</v>
      </c>
      <c r="AT266" s="31" t="s">
        <v>1669</v>
      </c>
      <c r="AU266" s="10" t="s">
        <v>3436</v>
      </c>
      <c r="AV266" s="10" t="s">
        <v>3437</v>
      </c>
      <c r="AW266" s="30" t="s">
        <v>2778</v>
      </c>
      <c r="AX266" s="30" t="s">
        <v>3805</v>
      </c>
      <c r="AY266" s="32" t="s">
        <v>4072</v>
      </c>
      <c r="BH266" s="32" t="s">
        <v>3736</v>
      </c>
      <c r="BI266" s="32" t="s">
        <v>3758</v>
      </c>
      <c r="BJ266" s="27"/>
      <c r="BK266" s="183" t="s">
        <v>3856</v>
      </c>
      <c r="BL266" s="183" t="s">
        <v>3857</v>
      </c>
      <c r="BM266" s="27"/>
      <c r="BN266" s="27"/>
    </row>
    <row r="267" spans="1:66" s="14" customFormat="1" ht="115.5" hidden="1" customHeight="1" x14ac:dyDescent="0.25">
      <c r="A267" s="29" t="s">
        <v>2238</v>
      </c>
      <c r="B267" s="5" t="s">
        <v>2024</v>
      </c>
      <c r="C267" s="57">
        <v>43630</v>
      </c>
      <c r="D267" s="29" t="s">
        <v>1491</v>
      </c>
      <c r="E267" s="74" t="s">
        <v>3855</v>
      </c>
      <c r="F267" s="3" t="s">
        <v>729</v>
      </c>
      <c r="G267" s="3" t="s">
        <v>730</v>
      </c>
      <c r="H267" s="3" t="s">
        <v>733</v>
      </c>
      <c r="I267" s="18" t="s">
        <v>734</v>
      </c>
      <c r="J267" s="1">
        <v>3</v>
      </c>
      <c r="K267" s="57">
        <v>43738</v>
      </c>
      <c r="L267" s="57">
        <v>43791</v>
      </c>
      <c r="M267" s="79">
        <f t="shared" si="8"/>
        <v>8</v>
      </c>
      <c r="N267" s="138">
        <v>1.6</v>
      </c>
      <c r="O267" s="27" t="s">
        <v>34</v>
      </c>
      <c r="P267" s="27"/>
      <c r="Q267" s="4" t="s">
        <v>3423</v>
      </c>
      <c r="R267" s="163">
        <f t="shared" si="9"/>
        <v>341</v>
      </c>
      <c r="S267" s="27"/>
      <c r="T267" s="27"/>
      <c r="U267" s="28" t="s">
        <v>1345</v>
      </c>
      <c r="V267" s="28" t="s">
        <v>1345</v>
      </c>
      <c r="W267" s="28" t="s">
        <v>1345</v>
      </c>
      <c r="X267" s="28" t="s">
        <v>1345</v>
      </c>
      <c r="Y267" s="28" t="s">
        <v>1345</v>
      </c>
      <c r="Z267" s="3" t="s">
        <v>1345</v>
      </c>
      <c r="AA267" s="3" t="s">
        <v>1344</v>
      </c>
      <c r="AB267" s="3" t="s">
        <v>1348</v>
      </c>
      <c r="AC267" s="6" t="s">
        <v>1627</v>
      </c>
      <c r="AD267" s="6" t="s">
        <v>1646</v>
      </c>
      <c r="AE267" s="6" t="s">
        <v>1850</v>
      </c>
      <c r="AF267" s="3" t="s">
        <v>2037</v>
      </c>
      <c r="AG267" s="3" t="s">
        <v>2561</v>
      </c>
      <c r="AH267" s="6" t="s">
        <v>2648</v>
      </c>
      <c r="AI267" s="240" t="s">
        <v>4148</v>
      </c>
      <c r="AJ267" s="240" t="s">
        <v>6440</v>
      </c>
      <c r="AK267" s="240" t="s">
        <v>4148</v>
      </c>
      <c r="AL267" s="240" t="s">
        <v>6440</v>
      </c>
      <c r="AM267" s="240" t="s">
        <v>4148</v>
      </c>
      <c r="AN267" s="240" t="s">
        <v>6440</v>
      </c>
      <c r="AO267" s="241" t="s">
        <v>2035</v>
      </c>
      <c r="AP267" s="192">
        <v>44070</v>
      </c>
      <c r="AQ267" s="491" t="s">
        <v>1366</v>
      </c>
      <c r="AR267" s="33">
        <v>43991</v>
      </c>
      <c r="AS267" s="10" t="s">
        <v>2780</v>
      </c>
      <c r="AT267" s="10" t="s">
        <v>2781</v>
      </c>
      <c r="AU267" s="10" t="s">
        <v>3436</v>
      </c>
      <c r="AV267" s="10" t="s">
        <v>3437</v>
      </c>
      <c r="AW267" s="32" t="s">
        <v>2778</v>
      </c>
      <c r="AX267" s="30" t="s">
        <v>3805</v>
      </c>
      <c r="AY267" s="32" t="s">
        <v>4072</v>
      </c>
      <c r="BH267" s="32" t="s">
        <v>3736</v>
      </c>
      <c r="BI267" s="32" t="s">
        <v>3758</v>
      </c>
      <c r="BJ267" s="27"/>
      <c r="BK267" s="183" t="s">
        <v>3856</v>
      </c>
      <c r="BL267" s="183" t="s">
        <v>3857</v>
      </c>
      <c r="BM267" s="27"/>
      <c r="BN267" s="27"/>
    </row>
    <row r="268" spans="1:66" s="14" customFormat="1" ht="115.5" hidden="1" customHeight="1" x14ac:dyDescent="0.25">
      <c r="A268" s="29" t="s">
        <v>2238</v>
      </c>
      <c r="B268" s="5" t="s">
        <v>2024</v>
      </c>
      <c r="C268" s="57">
        <v>43630</v>
      </c>
      <c r="D268" s="29" t="s">
        <v>1491</v>
      </c>
      <c r="E268" s="74" t="s">
        <v>3855</v>
      </c>
      <c r="F268" s="3" t="s">
        <v>729</v>
      </c>
      <c r="G268" s="3" t="s">
        <v>730</v>
      </c>
      <c r="H268" s="3" t="s">
        <v>733</v>
      </c>
      <c r="I268" s="252" t="s">
        <v>734</v>
      </c>
      <c r="J268" s="1">
        <v>4</v>
      </c>
      <c r="K268" s="57">
        <v>43738</v>
      </c>
      <c r="L268" s="57">
        <v>44165</v>
      </c>
      <c r="M268" s="79">
        <f t="shared" si="8"/>
        <v>9</v>
      </c>
      <c r="N268" s="105">
        <v>4</v>
      </c>
      <c r="O268" s="27" t="s">
        <v>34</v>
      </c>
      <c r="P268" s="27"/>
      <c r="Q268" s="160" t="s">
        <v>3431</v>
      </c>
      <c r="R268" s="163">
        <f t="shared" si="9"/>
        <v>316</v>
      </c>
      <c r="S268" s="27"/>
      <c r="T268" s="27"/>
      <c r="U268" s="28" t="s">
        <v>1345</v>
      </c>
      <c r="V268" s="28" t="s">
        <v>1345</v>
      </c>
      <c r="W268" s="28" t="s">
        <v>1345</v>
      </c>
      <c r="X268" s="28" t="s">
        <v>1345</v>
      </c>
      <c r="Y268" s="28" t="s">
        <v>1345</v>
      </c>
      <c r="Z268" s="3" t="s">
        <v>1345</v>
      </c>
      <c r="AA268" s="3" t="s">
        <v>1344</v>
      </c>
      <c r="AB268" s="3" t="s">
        <v>1348</v>
      </c>
      <c r="AC268" s="6" t="s">
        <v>1627</v>
      </c>
      <c r="AD268" s="6" t="s">
        <v>1646</v>
      </c>
      <c r="AE268" s="6" t="s">
        <v>1850</v>
      </c>
      <c r="AF268" s="3" t="s">
        <v>2037</v>
      </c>
      <c r="AG268" s="3" t="s">
        <v>2644</v>
      </c>
      <c r="AH268" s="6" t="s">
        <v>6450</v>
      </c>
      <c r="AI268" s="6" t="s">
        <v>3206</v>
      </c>
      <c r="AJ268" s="161" t="s">
        <v>6438</v>
      </c>
      <c r="AK268" s="146" t="s">
        <v>4148</v>
      </c>
      <c r="AL268" s="6" t="s">
        <v>6104</v>
      </c>
      <c r="AM268" s="146" t="s">
        <v>4148</v>
      </c>
      <c r="AN268" s="6" t="s">
        <v>6104</v>
      </c>
      <c r="AO268" s="241" t="s">
        <v>1064</v>
      </c>
      <c r="AP268" s="192">
        <v>44223</v>
      </c>
      <c r="AQ268" s="491" t="s">
        <v>1068</v>
      </c>
      <c r="AR268" s="33"/>
      <c r="AS268" s="149"/>
      <c r="AT268" s="31"/>
      <c r="AU268" s="31"/>
      <c r="AV268" s="31"/>
      <c r="AW268" s="30" t="s">
        <v>1369</v>
      </c>
      <c r="AX268" s="30"/>
      <c r="AY268" s="30"/>
      <c r="BH268" s="32" t="s">
        <v>3736</v>
      </c>
      <c r="BI268" s="32" t="s">
        <v>3758</v>
      </c>
      <c r="BJ268" s="27"/>
      <c r="BK268" s="183" t="s">
        <v>3856</v>
      </c>
      <c r="BL268" s="183" t="s">
        <v>3857</v>
      </c>
      <c r="BM268" s="27"/>
      <c r="BN268" s="27"/>
    </row>
    <row r="269" spans="1:66" s="14" customFormat="1" ht="115.5" hidden="1" customHeight="1" x14ac:dyDescent="0.25">
      <c r="A269" s="29" t="s">
        <v>2239</v>
      </c>
      <c r="B269" s="5" t="s">
        <v>2024</v>
      </c>
      <c r="C269" s="57">
        <v>43630</v>
      </c>
      <c r="D269" s="29" t="s">
        <v>1491</v>
      </c>
      <c r="E269" s="74" t="s">
        <v>3855</v>
      </c>
      <c r="F269" s="3" t="s">
        <v>729</v>
      </c>
      <c r="G269" s="3" t="s">
        <v>730</v>
      </c>
      <c r="H269" s="2" t="s">
        <v>1631</v>
      </c>
      <c r="I269" s="18" t="s">
        <v>735</v>
      </c>
      <c r="J269" s="1">
        <v>3</v>
      </c>
      <c r="K269" s="57">
        <v>43801</v>
      </c>
      <c r="L269" s="57">
        <v>43814</v>
      </c>
      <c r="M269" s="79">
        <f t="shared" si="8"/>
        <v>2</v>
      </c>
      <c r="N269" s="138">
        <v>1.6</v>
      </c>
      <c r="O269" s="27" t="s">
        <v>34</v>
      </c>
      <c r="P269" s="27"/>
      <c r="Q269" s="4" t="s">
        <v>3424</v>
      </c>
      <c r="R269" s="163">
        <f t="shared" si="9"/>
        <v>340</v>
      </c>
      <c r="S269" s="27"/>
      <c r="T269" s="27"/>
      <c r="U269" s="28" t="s">
        <v>1345</v>
      </c>
      <c r="V269" s="28" t="s">
        <v>1345</v>
      </c>
      <c r="W269" s="28" t="s">
        <v>1345</v>
      </c>
      <c r="X269" s="28" t="s">
        <v>1345</v>
      </c>
      <c r="Y269" s="28" t="s">
        <v>1345</v>
      </c>
      <c r="Z269" s="3" t="s">
        <v>1345</v>
      </c>
      <c r="AA269" s="3" t="s">
        <v>1344</v>
      </c>
      <c r="AB269" s="3" t="s">
        <v>1348</v>
      </c>
      <c r="AC269" s="6" t="s">
        <v>1628</v>
      </c>
      <c r="AD269" s="6" t="s">
        <v>1827</v>
      </c>
      <c r="AE269" s="161" t="s">
        <v>1851</v>
      </c>
      <c r="AF269" s="3" t="s">
        <v>1884</v>
      </c>
      <c r="AG269" s="3" t="s">
        <v>2561</v>
      </c>
      <c r="AH269" s="6" t="s">
        <v>2558</v>
      </c>
      <c r="AI269" s="240" t="s">
        <v>4148</v>
      </c>
      <c r="AJ269" s="240" t="s">
        <v>6440</v>
      </c>
      <c r="AK269" s="240" t="s">
        <v>4148</v>
      </c>
      <c r="AL269" s="240" t="s">
        <v>6440</v>
      </c>
      <c r="AM269" s="240" t="s">
        <v>4148</v>
      </c>
      <c r="AN269" s="240" t="s">
        <v>6440</v>
      </c>
      <c r="AO269" s="241" t="s">
        <v>2035</v>
      </c>
      <c r="AP269" s="192">
        <v>44070</v>
      </c>
      <c r="AQ269" s="491" t="s">
        <v>1366</v>
      </c>
      <c r="AR269" s="33">
        <v>43991</v>
      </c>
      <c r="AS269" s="10" t="s">
        <v>2782</v>
      </c>
      <c r="AT269" s="10" t="s">
        <v>2783</v>
      </c>
      <c r="AU269" s="10" t="s">
        <v>3436</v>
      </c>
      <c r="AV269" s="10" t="s">
        <v>3437</v>
      </c>
      <c r="AW269" s="32" t="s">
        <v>2778</v>
      </c>
      <c r="AX269" s="30" t="s">
        <v>3805</v>
      </c>
      <c r="AY269" s="32" t="s">
        <v>4072</v>
      </c>
      <c r="BH269" s="32" t="s">
        <v>3736</v>
      </c>
      <c r="BI269" s="32" t="s">
        <v>3758</v>
      </c>
      <c r="BJ269" s="27"/>
      <c r="BK269" s="183" t="s">
        <v>3856</v>
      </c>
      <c r="BL269" s="183" t="s">
        <v>3857</v>
      </c>
      <c r="BM269" s="27"/>
      <c r="BN269" s="27"/>
    </row>
    <row r="270" spans="1:66" s="14" customFormat="1" ht="115.5" hidden="1" customHeight="1" x14ac:dyDescent="0.25">
      <c r="A270" s="29" t="s">
        <v>2239</v>
      </c>
      <c r="B270" s="5" t="s">
        <v>2024</v>
      </c>
      <c r="C270" s="57">
        <v>43630</v>
      </c>
      <c r="D270" s="29" t="s">
        <v>1491</v>
      </c>
      <c r="E270" s="74" t="s">
        <v>3855</v>
      </c>
      <c r="F270" s="3" t="s">
        <v>729</v>
      </c>
      <c r="G270" s="3" t="s">
        <v>730</v>
      </c>
      <c r="H270" s="2" t="s">
        <v>1631</v>
      </c>
      <c r="I270" s="252" t="s">
        <v>735</v>
      </c>
      <c r="J270" s="1">
        <v>4</v>
      </c>
      <c r="K270" s="57">
        <v>43801</v>
      </c>
      <c r="L270" s="57">
        <v>44185</v>
      </c>
      <c r="M270" s="79">
        <f t="shared" si="8"/>
        <v>3</v>
      </c>
      <c r="N270" s="105">
        <v>4</v>
      </c>
      <c r="O270" s="27" t="s">
        <v>34</v>
      </c>
      <c r="P270" s="27"/>
      <c r="Q270" s="4" t="s">
        <v>3432</v>
      </c>
      <c r="R270" s="163">
        <f t="shared" si="9"/>
        <v>304</v>
      </c>
      <c r="S270" s="27"/>
      <c r="T270" s="27"/>
      <c r="U270" s="28" t="s">
        <v>1345</v>
      </c>
      <c r="V270" s="28" t="s">
        <v>1345</v>
      </c>
      <c r="W270" s="28" t="s">
        <v>1345</v>
      </c>
      <c r="X270" s="28" t="s">
        <v>1345</v>
      </c>
      <c r="Y270" s="28" t="s">
        <v>1345</v>
      </c>
      <c r="Z270" s="3" t="s">
        <v>1345</v>
      </c>
      <c r="AA270" s="3" t="s">
        <v>1344</v>
      </c>
      <c r="AB270" s="3" t="s">
        <v>1348</v>
      </c>
      <c r="AC270" s="6" t="s">
        <v>1628</v>
      </c>
      <c r="AD270" s="6" t="s">
        <v>1827</v>
      </c>
      <c r="AE270" s="161" t="s">
        <v>1851</v>
      </c>
      <c r="AF270" s="3" t="s">
        <v>1884</v>
      </c>
      <c r="AG270" s="3" t="s">
        <v>2645</v>
      </c>
      <c r="AH270" s="6" t="s">
        <v>3105</v>
      </c>
      <c r="AI270" s="161" t="s">
        <v>3207</v>
      </c>
      <c r="AJ270" s="6" t="s">
        <v>3348</v>
      </c>
      <c r="AK270" s="146" t="s">
        <v>4148</v>
      </c>
      <c r="AL270" s="6" t="s">
        <v>6104</v>
      </c>
      <c r="AM270" s="146" t="s">
        <v>4148</v>
      </c>
      <c r="AN270" s="6" t="s">
        <v>6104</v>
      </c>
      <c r="AO270" s="241" t="s">
        <v>1064</v>
      </c>
      <c r="AP270" s="192">
        <v>44224</v>
      </c>
      <c r="AQ270" s="491" t="s">
        <v>1068</v>
      </c>
      <c r="AR270" s="33"/>
      <c r="AS270" s="149"/>
      <c r="AT270" s="31"/>
      <c r="AU270" s="31"/>
      <c r="AV270" s="31"/>
      <c r="AW270" s="30" t="s">
        <v>1369</v>
      </c>
      <c r="AX270" s="30"/>
      <c r="AY270" s="30"/>
      <c r="BH270" s="32" t="s">
        <v>3736</v>
      </c>
      <c r="BI270" s="32" t="s">
        <v>3758</v>
      </c>
      <c r="BJ270" s="27"/>
      <c r="BK270" s="183" t="s">
        <v>3856</v>
      </c>
      <c r="BL270" s="183" t="s">
        <v>3857</v>
      </c>
      <c r="BM270" s="27"/>
      <c r="BN270" s="27"/>
    </row>
    <row r="271" spans="1:66" s="14" customFormat="1" ht="115.5" hidden="1" customHeight="1" x14ac:dyDescent="0.25">
      <c r="A271" s="29" t="s">
        <v>2240</v>
      </c>
      <c r="B271" s="5" t="s">
        <v>2024</v>
      </c>
      <c r="C271" s="57">
        <v>43630</v>
      </c>
      <c r="D271" s="29" t="s">
        <v>1491</v>
      </c>
      <c r="E271" s="74" t="s">
        <v>3855</v>
      </c>
      <c r="F271" s="3" t="s">
        <v>729</v>
      </c>
      <c r="G271" s="3" t="s">
        <v>736</v>
      </c>
      <c r="H271" s="2" t="s">
        <v>737</v>
      </c>
      <c r="I271" s="18" t="s">
        <v>738</v>
      </c>
      <c r="J271" s="1">
        <v>1</v>
      </c>
      <c r="K271" s="57">
        <v>43668</v>
      </c>
      <c r="L271" s="57">
        <v>43830</v>
      </c>
      <c r="M271" s="79">
        <f t="shared" si="8"/>
        <v>24</v>
      </c>
      <c r="N271" s="135">
        <v>0</v>
      </c>
      <c r="O271" s="27" t="s">
        <v>34</v>
      </c>
      <c r="P271" s="27" t="s">
        <v>743</v>
      </c>
      <c r="Q271" s="4" t="s">
        <v>3425</v>
      </c>
      <c r="R271" s="163">
        <f t="shared" si="9"/>
        <v>291</v>
      </c>
      <c r="S271" s="27"/>
      <c r="T271" s="27"/>
      <c r="U271" s="28" t="s">
        <v>1345</v>
      </c>
      <c r="V271" s="28" t="s">
        <v>1345</v>
      </c>
      <c r="W271" s="28" t="s">
        <v>1345</v>
      </c>
      <c r="X271" s="28" t="s">
        <v>1345</v>
      </c>
      <c r="Y271" s="28" t="s">
        <v>1345</v>
      </c>
      <c r="Z271" s="3" t="s">
        <v>1345</v>
      </c>
      <c r="AA271" s="3" t="s">
        <v>1344</v>
      </c>
      <c r="AB271" s="3" t="s">
        <v>1348</v>
      </c>
      <c r="AC271" s="68" t="s">
        <v>1629</v>
      </c>
      <c r="AD271" s="96" t="s">
        <v>1831</v>
      </c>
      <c r="AE271" s="240" t="s">
        <v>1852</v>
      </c>
      <c r="AF271" s="23" t="s">
        <v>4228</v>
      </c>
      <c r="AG271" s="23" t="s">
        <v>2557</v>
      </c>
      <c r="AH271" s="6" t="s">
        <v>2646</v>
      </c>
      <c r="AI271" s="240" t="s">
        <v>4148</v>
      </c>
      <c r="AJ271" s="240" t="s">
        <v>6440</v>
      </c>
      <c r="AK271" s="240" t="s">
        <v>4148</v>
      </c>
      <c r="AL271" s="240" t="s">
        <v>6440</v>
      </c>
      <c r="AM271" s="240" t="s">
        <v>4148</v>
      </c>
      <c r="AN271" s="240" t="s">
        <v>6440</v>
      </c>
      <c r="AO271" s="241" t="s">
        <v>2036</v>
      </c>
      <c r="AP271" s="192">
        <v>44070</v>
      </c>
      <c r="AQ271" s="491" t="s">
        <v>1366</v>
      </c>
      <c r="AR271" s="33">
        <v>43991</v>
      </c>
      <c r="AS271" s="149" t="s">
        <v>4070</v>
      </c>
      <c r="AT271" s="31" t="s">
        <v>1669</v>
      </c>
      <c r="AU271" s="10" t="s">
        <v>3436</v>
      </c>
      <c r="AV271" s="10" t="s">
        <v>3437</v>
      </c>
      <c r="AW271" s="30" t="s">
        <v>2778</v>
      </c>
      <c r="AX271" s="30" t="s">
        <v>3805</v>
      </c>
      <c r="AY271" s="32" t="s">
        <v>4072</v>
      </c>
      <c r="BH271" s="32" t="s">
        <v>3736</v>
      </c>
      <c r="BI271" s="32" t="s">
        <v>3758</v>
      </c>
      <c r="BJ271" s="27"/>
      <c r="BK271" s="183" t="s">
        <v>3856</v>
      </c>
      <c r="BL271" s="183" t="s">
        <v>3857</v>
      </c>
      <c r="BM271" s="27"/>
      <c r="BN271" s="27"/>
    </row>
    <row r="272" spans="1:66" s="14" customFormat="1" ht="115.5" hidden="1" customHeight="1" x14ac:dyDescent="0.25">
      <c r="A272" s="29" t="s">
        <v>2241</v>
      </c>
      <c r="B272" s="196" t="s">
        <v>2024</v>
      </c>
      <c r="C272" s="193">
        <v>43630</v>
      </c>
      <c r="D272" s="197" t="s">
        <v>1580</v>
      </c>
      <c r="E272" s="74" t="s">
        <v>3783</v>
      </c>
      <c r="F272" s="40" t="s">
        <v>739</v>
      </c>
      <c r="G272" s="6" t="s">
        <v>740</v>
      </c>
      <c r="H272" s="6" t="s">
        <v>741</v>
      </c>
      <c r="I272" s="6" t="s">
        <v>742</v>
      </c>
      <c r="J272" s="198">
        <v>1</v>
      </c>
      <c r="K272" s="193">
        <v>43710</v>
      </c>
      <c r="L272" s="193">
        <v>43769</v>
      </c>
      <c r="M272" s="79">
        <f t="shared" si="8"/>
        <v>9</v>
      </c>
      <c r="N272" s="175">
        <v>1</v>
      </c>
      <c r="O272" s="491" t="s">
        <v>154</v>
      </c>
      <c r="P272" s="491" t="s">
        <v>743</v>
      </c>
      <c r="Q272" s="10" t="s">
        <v>929</v>
      </c>
      <c r="R272" s="163">
        <f t="shared" si="9"/>
        <v>381</v>
      </c>
      <c r="S272" s="27"/>
      <c r="T272" s="27"/>
      <c r="U272" s="242" t="s">
        <v>1345</v>
      </c>
      <c r="V272" s="242" t="s">
        <v>1345</v>
      </c>
      <c r="W272" s="242" t="s">
        <v>1345</v>
      </c>
      <c r="X272" s="242" t="s">
        <v>1345</v>
      </c>
      <c r="Y272" s="242" t="s">
        <v>1345</v>
      </c>
      <c r="Z272" s="6" t="s">
        <v>1345</v>
      </c>
      <c r="AA272" s="6" t="s">
        <v>1344</v>
      </c>
      <c r="AB272" s="6" t="s">
        <v>1348</v>
      </c>
      <c r="AC272" s="6" t="s">
        <v>1066</v>
      </c>
      <c r="AD272" s="6" t="s">
        <v>1586</v>
      </c>
      <c r="AE272" s="240" t="s">
        <v>2544</v>
      </c>
      <c r="AF272" s="240" t="s">
        <v>2556</v>
      </c>
      <c r="AG272" s="380" t="s">
        <v>2544</v>
      </c>
      <c r="AH272" s="240" t="s">
        <v>2556</v>
      </c>
      <c r="AI272" s="240" t="s">
        <v>2556</v>
      </c>
      <c r="AJ272" s="240" t="s">
        <v>2556</v>
      </c>
      <c r="AK272" s="240" t="s">
        <v>4148</v>
      </c>
      <c r="AL272" s="240" t="s">
        <v>2556</v>
      </c>
      <c r="AM272" s="240" t="s">
        <v>4148</v>
      </c>
      <c r="AN272" s="240" t="s">
        <v>2556</v>
      </c>
      <c r="AO272" s="241" t="s">
        <v>918</v>
      </c>
      <c r="AP272" s="193">
        <v>43829</v>
      </c>
      <c r="AQ272" s="491" t="s">
        <v>1365</v>
      </c>
      <c r="AR272" s="84">
        <v>43883</v>
      </c>
      <c r="AS272" s="10" t="s">
        <v>2047</v>
      </c>
      <c r="AT272" s="10" t="s">
        <v>1875</v>
      </c>
      <c r="AU272" s="10" t="s">
        <v>3438</v>
      </c>
      <c r="AV272" s="10" t="s">
        <v>304</v>
      </c>
      <c r="AW272" s="30" t="s">
        <v>2777</v>
      </c>
      <c r="AX272" s="30"/>
      <c r="AY272" s="30"/>
      <c r="BH272" s="491" t="s">
        <v>3338</v>
      </c>
      <c r="BI272" s="32" t="s">
        <v>3777</v>
      </c>
      <c r="BJ272" s="27"/>
      <c r="BK272" s="27" t="s">
        <v>3835</v>
      </c>
      <c r="BL272" s="27" t="s">
        <v>3858</v>
      </c>
      <c r="BM272" s="27" t="s">
        <v>3784</v>
      </c>
      <c r="BN272" s="27"/>
    </row>
    <row r="273" spans="1:279" s="14" customFormat="1" ht="115.5" hidden="1" customHeight="1" x14ac:dyDescent="0.25">
      <c r="A273" s="29" t="s">
        <v>2242</v>
      </c>
      <c r="B273" s="5" t="s">
        <v>2024</v>
      </c>
      <c r="C273" s="57">
        <v>43630</v>
      </c>
      <c r="D273" s="29" t="s">
        <v>1492</v>
      </c>
      <c r="E273" s="74" t="s">
        <v>3785</v>
      </c>
      <c r="F273" s="3" t="s">
        <v>744</v>
      </c>
      <c r="G273" s="3" t="s">
        <v>745</v>
      </c>
      <c r="H273" s="3" t="s">
        <v>746</v>
      </c>
      <c r="I273" s="3" t="s">
        <v>742</v>
      </c>
      <c r="J273" s="20">
        <v>1</v>
      </c>
      <c r="K273" s="57">
        <v>43710</v>
      </c>
      <c r="L273" s="57">
        <v>43769</v>
      </c>
      <c r="M273" s="79">
        <f t="shared" si="8"/>
        <v>9</v>
      </c>
      <c r="N273" s="105">
        <v>1</v>
      </c>
      <c r="O273" s="27" t="s">
        <v>154</v>
      </c>
      <c r="P273" s="27"/>
      <c r="Q273" s="4" t="s">
        <v>929</v>
      </c>
      <c r="R273" s="163">
        <f t="shared" si="9"/>
        <v>381</v>
      </c>
      <c r="S273" s="27"/>
      <c r="T273" s="27"/>
      <c r="U273" s="28" t="s">
        <v>1345</v>
      </c>
      <c r="V273" s="28" t="s">
        <v>1345</v>
      </c>
      <c r="W273" s="28" t="s">
        <v>1345</v>
      </c>
      <c r="X273" s="28" t="s">
        <v>1345</v>
      </c>
      <c r="Y273" s="28" t="s">
        <v>1345</v>
      </c>
      <c r="Z273" s="3" t="s">
        <v>1345</v>
      </c>
      <c r="AA273" s="3" t="s">
        <v>1344</v>
      </c>
      <c r="AB273" s="3" t="s">
        <v>1348</v>
      </c>
      <c r="AC273" s="69" t="s">
        <v>1593</v>
      </c>
      <c r="AD273" s="3" t="s">
        <v>1586</v>
      </c>
      <c r="AE273" s="23" t="s">
        <v>2544</v>
      </c>
      <c r="AF273" s="23" t="s">
        <v>2556</v>
      </c>
      <c r="AG273" s="23" t="s">
        <v>2544</v>
      </c>
      <c r="AH273" s="240" t="s">
        <v>2556</v>
      </c>
      <c r="AI273" s="240" t="s">
        <v>2556</v>
      </c>
      <c r="AJ273" s="240" t="s">
        <v>2556</v>
      </c>
      <c r="AK273" s="240" t="s">
        <v>4148</v>
      </c>
      <c r="AL273" s="240" t="s">
        <v>2556</v>
      </c>
      <c r="AM273" s="240" t="s">
        <v>4148</v>
      </c>
      <c r="AN273" s="240" t="s">
        <v>2556</v>
      </c>
      <c r="AO273" s="241" t="s">
        <v>918</v>
      </c>
      <c r="AP273" s="193">
        <v>43829</v>
      </c>
      <c r="AQ273" s="491" t="s">
        <v>1366</v>
      </c>
      <c r="AR273" s="84">
        <v>43883</v>
      </c>
      <c r="AS273" s="10" t="s">
        <v>2048</v>
      </c>
      <c r="AT273" s="10" t="s">
        <v>1612</v>
      </c>
      <c r="AU273" s="10" t="s">
        <v>3438</v>
      </c>
      <c r="AV273" s="10" t="s">
        <v>304</v>
      </c>
      <c r="AW273" s="30" t="s">
        <v>2778</v>
      </c>
      <c r="AX273" s="30" t="s">
        <v>3805</v>
      </c>
      <c r="AY273" s="32" t="s">
        <v>4073</v>
      </c>
      <c r="BH273" s="491" t="s">
        <v>3338</v>
      </c>
      <c r="BI273" s="32" t="s">
        <v>3777</v>
      </c>
      <c r="BJ273" s="27"/>
      <c r="BK273" s="27" t="s">
        <v>3835</v>
      </c>
      <c r="BL273" s="27" t="s">
        <v>3858</v>
      </c>
      <c r="BM273" s="27" t="s">
        <v>3784</v>
      </c>
      <c r="BN273" s="27"/>
    </row>
    <row r="274" spans="1:279" s="14" customFormat="1" ht="115.5" hidden="1" customHeight="1" x14ac:dyDescent="0.25">
      <c r="A274" s="29" t="s">
        <v>2243</v>
      </c>
      <c r="B274" s="5" t="s">
        <v>2024</v>
      </c>
      <c r="C274" s="57">
        <v>43630</v>
      </c>
      <c r="D274" s="29" t="s">
        <v>1581</v>
      </c>
      <c r="E274" s="74" t="s">
        <v>3786</v>
      </c>
      <c r="F274" s="3" t="s">
        <v>747</v>
      </c>
      <c r="G274" s="3" t="s">
        <v>748</v>
      </c>
      <c r="H274" s="3" t="s">
        <v>749</v>
      </c>
      <c r="I274" s="3" t="s">
        <v>750</v>
      </c>
      <c r="J274" s="20">
        <v>1</v>
      </c>
      <c r="K274" s="57">
        <v>43678</v>
      </c>
      <c r="L274" s="57">
        <v>43830</v>
      </c>
      <c r="M274" s="79">
        <f t="shared" si="8"/>
        <v>22</v>
      </c>
      <c r="N274" s="105">
        <v>1</v>
      </c>
      <c r="O274" s="27" t="s">
        <v>29</v>
      </c>
      <c r="P274" s="27" t="s">
        <v>1648</v>
      </c>
      <c r="Q274" s="4" t="s">
        <v>3402</v>
      </c>
      <c r="R274" s="163">
        <f t="shared" si="9"/>
        <v>296</v>
      </c>
      <c r="S274" s="27"/>
      <c r="T274" s="27"/>
      <c r="U274" s="28" t="s">
        <v>1345</v>
      </c>
      <c r="V274" s="28" t="s">
        <v>1345</v>
      </c>
      <c r="W274" s="28" t="s">
        <v>1345</v>
      </c>
      <c r="X274" s="28" t="s">
        <v>1345</v>
      </c>
      <c r="Y274" s="28" t="s">
        <v>1345</v>
      </c>
      <c r="Z274" s="3" t="s">
        <v>1345</v>
      </c>
      <c r="AA274" s="3" t="s">
        <v>1344</v>
      </c>
      <c r="AB274" s="3" t="s">
        <v>1348</v>
      </c>
      <c r="AC274" s="3" t="s">
        <v>930</v>
      </c>
      <c r="AD274" s="3" t="s">
        <v>1817</v>
      </c>
      <c r="AE274" s="3" t="s">
        <v>2551</v>
      </c>
      <c r="AF274" s="3" t="s">
        <v>2554</v>
      </c>
      <c r="AG274" s="3" t="s">
        <v>2551</v>
      </c>
      <c r="AH274" s="6" t="s">
        <v>2554</v>
      </c>
      <c r="AI274" s="6" t="s">
        <v>2554</v>
      </c>
      <c r="AJ274" s="6" t="s">
        <v>2554</v>
      </c>
      <c r="AK274" s="6" t="s">
        <v>4148</v>
      </c>
      <c r="AL274" s="6" t="s">
        <v>2554</v>
      </c>
      <c r="AM274" s="6" t="s">
        <v>4148</v>
      </c>
      <c r="AN274" s="6" t="s">
        <v>2554</v>
      </c>
      <c r="AO274" s="187" t="s">
        <v>918</v>
      </c>
      <c r="AP274" s="192">
        <v>43942</v>
      </c>
      <c r="AQ274" s="491" t="s">
        <v>1366</v>
      </c>
      <c r="AR274" s="33">
        <v>43991</v>
      </c>
      <c r="AS274" s="149" t="s">
        <v>2042</v>
      </c>
      <c r="AT274" s="31" t="s">
        <v>1669</v>
      </c>
      <c r="AU274" s="10" t="s">
        <v>3436</v>
      </c>
      <c r="AV274" s="10" t="s">
        <v>3437</v>
      </c>
      <c r="AW274" s="30" t="s">
        <v>2778</v>
      </c>
      <c r="AX274" s="30" t="s">
        <v>3805</v>
      </c>
      <c r="AY274" s="32" t="s">
        <v>4074</v>
      </c>
      <c r="BH274" s="491" t="s">
        <v>3338</v>
      </c>
      <c r="BI274" s="32"/>
      <c r="BJ274" s="27"/>
      <c r="BK274" s="27" t="s">
        <v>3833</v>
      </c>
      <c r="BL274" s="27" t="s">
        <v>3861</v>
      </c>
      <c r="BM274" s="27" t="s">
        <v>3799</v>
      </c>
      <c r="BN274" s="27"/>
    </row>
    <row r="275" spans="1:279" s="14" customFormat="1" ht="115.5" hidden="1" customHeight="1" x14ac:dyDescent="0.25">
      <c r="A275" s="29" t="s">
        <v>2244</v>
      </c>
      <c r="B275" s="5" t="s">
        <v>2024</v>
      </c>
      <c r="C275" s="57">
        <v>43630</v>
      </c>
      <c r="D275" s="29" t="s">
        <v>1495</v>
      </c>
      <c r="E275" s="74" t="s">
        <v>3859</v>
      </c>
      <c r="F275" s="3" t="s">
        <v>751</v>
      </c>
      <c r="G275" s="3" t="s">
        <v>752</v>
      </c>
      <c r="H275" s="3" t="s">
        <v>753</v>
      </c>
      <c r="I275" s="3" t="s">
        <v>754</v>
      </c>
      <c r="J275" s="1">
        <v>1</v>
      </c>
      <c r="K275" s="57">
        <v>43668</v>
      </c>
      <c r="L275" s="57">
        <v>43814</v>
      </c>
      <c r="M275" s="79">
        <f t="shared" si="8"/>
        <v>21</v>
      </c>
      <c r="N275" s="105">
        <v>1</v>
      </c>
      <c r="O275" s="27" t="s">
        <v>61</v>
      </c>
      <c r="P275" s="27" t="s">
        <v>755</v>
      </c>
      <c r="Q275" s="4" t="s">
        <v>976</v>
      </c>
      <c r="R275" s="163">
        <f t="shared" si="9"/>
        <v>197</v>
      </c>
      <c r="S275" s="27"/>
      <c r="T275" s="27"/>
      <c r="U275" s="28" t="s">
        <v>1345</v>
      </c>
      <c r="V275" s="28" t="s">
        <v>1345</v>
      </c>
      <c r="W275" s="28" t="s">
        <v>1345</v>
      </c>
      <c r="X275" s="28" t="s">
        <v>1345</v>
      </c>
      <c r="Y275" s="28" t="s">
        <v>1345</v>
      </c>
      <c r="Z275" s="3" t="s">
        <v>1345</v>
      </c>
      <c r="AA275" s="3" t="s">
        <v>1344</v>
      </c>
      <c r="AB275" s="3" t="s">
        <v>1348</v>
      </c>
      <c r="AC275" s="3" t="s">
        <v>1070</v>
      </c>
      <c r="AD275" s="23" t="s">
        <v>1586</v>
      </c>
      <c r="AE275" s="23" t="s">
        <v>2544</v>
      </c>
      <c r="AF275" s="23" t="s">
        <v>2556</v>
      </c>
      <c r="AG275" s="23" t="s">
        <v>2544</v>
      </c>
      <c r="AH275" s="240" t="s">
        <v>2556</v>
      </c>
      <c r="AI275" s="240" t="s">
        <v>2556</v>
      </c>
      <c r="AJ275" s="240" t="s">
        <v>2556</v>
      </c>
      <c r="AK275" s="240" t="s">
        <v>4148</v>
      </c>
      <c r="AL275" s="240" t="s">
        <v>2556</v>
      </c>
      <c r="AM275" s="240" t="s">
        <v>4148</v>
      </c>
      <c r="AN275" s="240" t="s">
        <v>2556</v>
      </c>
      <c r="AO275" s="241" t="s">
        <v>918</v>
      </c>
      <c r="AP275" s="193">
        <v>43829</v>
      </c>
      <c r="AQ275" s="491" t="s">
        <v>1366</v>
      </c>
      <c r="AR275" s="33">
        <v>43991</v>
      </c>
      <c r="AS275" s="149" t="s">
        <v>2042</v>
      </c>
      <c r="AT275" s="31" t="s">
        <v>1669</v>
      </c>
      <c r="AU275" s="10" t="s">
        <v>3436</v>
      </c>
      <c r="AV275" s="10" t="s">
        <v>3437</v>
      </c>
      <c r="AW275" s="30" t="s">
        <v>2778</v>
      </c>
      <c r="AX275" s="30" t="s">
        <v>3805</v>
      </c>
      <c r="AY275" s="32" t="s">
        <v>4075</v>
      </c>
      <c r="BH275" s="32" t="s">
        <v>3175</v>
      </c>
      <c r="BI275" s="32" t="s">
        <v>3752</v>
      </c>
      <c r="BJ275" s="27"/>
      <c r="BK275" s="27" t="s">
        <v>3833</v>
      </c>
      <c r="BL275" s="27" t="s">
        <v>3861</v>
      </c>
      <c r="BM275" s="27" t="s">
        <v>3860</v>
      </c>
      <c r="BN275" s="27"/>
    </row>
    <row r="276" spans="1:279" s="14" customFormat="1" ht="115.5" hidden="1" customHeight="1" x14ac:dyDescent="0.25">
      <c r="A276" s="29" t="s">
        <v>2245</v>
      </c>
      <c r="B276" s="5" t="s">
        <v>2024</v>
      </c>
      <c r="C276" s="57">
        <v>43630</v>
      </c>
      <c r="D276" s="29" t="s">
        <v>1495</v>
      </c>
      <c r="E276" s="74" t="s">
        <v>3859</v>
      </c>
      <c r="F276" s="3" t="s">
        <v>751</v>
      </c>
      <c r="G276" s="3" t="s">
        <v>756</v>
      </c>
      <c r="H276" s="3" t="s">
        <v>757</v>
      </c>
      <c r="I276" s="3" t="s">
        <v>758</v>
      </c>
      <c r="J276" s="1">
        <v>1</v>
      </c>
      <c r="K276" s="57">
        <v>43668</v>
      </c>
      <c r="L276" s="57">
        <v>43814</v>
      </c>
      <c r="M276" s="79">
        <f t="shared" si="8"/>
        <v>21</v>
      </c>
      <c r="N276" s="105">
        <v>1</v>
      </c>
      <c r="O276" s="27" t="s">
        <v>61</v>
      </c>
      <c r="P276" s="27" t="s">
        <v>755</v>
      </c>
      <c r="Q276" s="4" t="s">
        <v>1856</v>
      </c>
      <c r="R276" s="163">
        <f t="shared" si="9"/>
        <v>316</v>
      </c>
      <c r="S276" s="27"/>
      <c r="T276" s="27"/>
      <c r="U276" s="28" t="s">
        <v>1345</v>
      </c>
      <c r="V276" s="28" t="s">
        <v>1345</v>
      </c>
      <c r="W276" s="28" t="s">
        <v>1345</v>
      </c>
      <c r="X276" s="28" t="s">
        <v>1345</v>
      </c>
      <c r="Y276" s="28" t="s">
        <v>1345</v>
      </c>
      <c r="Z276" s="3" t="s">
        <v>1345</v>
      </c>
      <c r="AA276" s="3" t="s">
        <v>1344</v>
      </c>
      <c r="AB276" s="3" t="s">
        <v>1348</v>
      </c>
      <c r="AC276" s="3" t="s">
        <v>1071</v>
      </c>
      <c r="AD276" s="23" t="s">
        <v>1586</v>
      </c>
      <c r="AE276" s="23" t="s">
        <v>2544</v>
      </c>
      <c r="AF276" s="23" t="s">
        <v>2556</v>
      </c>
      <c r="AG276" s="23" t="s">
        <v>2544</v>
      </c>
      <c r="AH276" s="240" t="s">
        <v>2556</v>
      </c>
      <c r="AI276" s="240" t="s">
        <v>2556</v>
      </c>
      <c r="AJ276" s="240" t="s">
        <v>2556</v>
      </c>
      <c r="AK276" s="240" t="s">
        <v>4148</v>
      </c>
      <c r="AL276" s="240" t="s">
        <v>2556</v>
      </c>
      <c r="AM276" s="240" t="s">
        <v>4148</v>
      </c>
      <c r="AN276" s="240" t="s">
        <v>2556</v>
      </c>
      <c r="AO276" s="241" t="s">
        <v>918</v>
      </c>
      <c r="AP276" s="193">
        <v>43829</v>
      </c>
      <c r="AQ276" s="491" t="s">
        <v>1366</v>
      </c>
      <c r="AR276" s="33">
        <v>43991</v>
      </c>
      <c r="AS276" s="149" t="s">
        <v>2042</v>
      </c>
      <c r="AT276" s="31" t="s">
        <v>1669</v>
      </c>
      <c r="AU276" s="10" t="s">
        <v>3436</v>
      </c>
      <c r="AV276" s="10" t="s">
        <v>3437</v>
      </c>
      <c r="AW276" s="30" t="s">
        <v>2778</v>
      </c>
      <c r="AX276" s="30" t="s">
        <v>3805</v>
      </c>
      <c r="AY276" s="32" t="s">
        <v>4075</v>
      </c>
      <c r="BH276" s="32" t="s">
        <v>3175</v>
      </c>
      <c r="BI276" s="32" t="s">
        <v>3752</v>
      </c>
      <c r="BJ276" s="27"/>
      <c r="BK276" s="27" t="s">
        <v>3833</v>
      </c>
      <c r="BL276" s="27" t="s">
        <v>3861</v>
      </c>
      <c r="BM276" s="27" t="s">
        <v>3860</v>
      </c>
      <c r="BN276" s="27"/>
    </row>
    <row r="277" spans="1:279" s="14" customFormat="1" ht="115.5" hidden="1" customHeight="1" x14ac:dyDescent="0.25">
      <c r="A277" s="29" t="s">
        <v>2246</v>
      </c>
      <c r="B277" s="5" t="s">
        <v>2024</v>
      </c>
      <c r="C277" s="57">
        <v>43630</v>
      </c>
      <c r="D277" s="29" t="s">
        <v>1495</v>
      </c>
      <c r="E277" s="74" t="s">
        <v>3859</v>
      </c>
      <c r="F277" s="3" t="s">
        <v>756</v>
      </c>
      <c r="G277" s="3" t="s">
        <v>757</v>
      </c>
      <c r="H277" s="3" t="s">
        <v>758</v>
      </c>
      <c r="I277" s="3" t="s">
        <v>914</v>
      </c>
      <c r="J277" s="1">
        <v>1</v>
      </c>
      <c r="K277" s="57">
        <v>43668</v>
      </c>
      <c r="L277" s="57">
        <v>43814</v>
      </c>
      <c r="M277" s="79">
        <f t="shared" si="8"/>
        <v>21</v>
      </c>
      <c r="N277" s="105">
        <v>1</v>
      </c>
      <c r="O277" s="27" t="s">
        <v>61</v>
      </c>
      <c r="P277" s="27" t="s">
        <v>755</v>
      </c>
      <c r="Q277" s="4" t="s">
        <v>1856</v>
      </c>
      <c r="R277" s="163">
        <f t="shared" si="9"/>
        <v>316</v>
      </c>
      <c r="S277" s="27"/>
      <c r="T277" s="27"/>
      <c r="U277" s="28" t="s">
        <v>1345</v>
      </c>
      <c r="V277" s="28" t="s">
        <v>1345</v>
      </c>
      <c r="W277" s="28" t="s">
        <v>1345</v>
      </c>
      <c r="X277" s="28" t="s">
        <v>1345</v>
      </c>
      <c r="Y277" s="28" t="s">
        <v>1345</v>
      </c>
      <c r="Z277" s="3" t="s">
        <v>1345</v>
      </c>
      <c r="AA277" s="3" t="s">
        <v>1344</v>
      </c>
      <c r="AB277" s="3" t="s">
        <v>1348</v>
      </c>
      <c r="AC277" s="3" t="s">
        <v>1072</v>
      </c>
      <c r="AD277" s="23" t="s">
        <v>1586</v>
      </c>
      <c r="AE277" s="23" t="s">
        <v>2544</v>
      </c>
      <c r="AF277" s="23" t="s">
        <v>2556</v>
      </c>
      <c r="AG277" s="23" t="s">
        <v>2544</v>
      </c>
      <c r="AH277" s="240" t="s">
        <v>2556</v>
      </c>
      <c r="AI277" s="240" t="s">
        <v>2556</v>
      </c>
      <c r="AJ277" s="240" t="s">
        <v>2556</v>
      </c>
      <c r="AK277" s="240" t="s">
        <v>4148</v>
      </c>
      <c r="AL277" s="240" t="s">
        <v>2556</v>
      </c>
      <c r="AM277" s="240" t="s">
        <v>4148</v>
      </c>
      <c r="AN277" s="240" t="s">
        <v>2556</v>
      </c>
      <c r="AO277" s="241" t="s">
        <v>918</v>
      </c>
      <c r="AP277" s="193">
        <v>43829</v>
      </c>
      <c r="AQ277" s="491" t="s">
        <v>1366</v>
      </c>
      <c r="AR277" s="33">
        <v>43991</v>
      </c>
      <c r="AS277" s="149" t="s">
        <v>2042</v>
      </c>
      <c r="AT277" s="31" t="s">
        <v>1669</v>
      </c>
      <c r="AU277" s="10" t="s">
        <v>3436</v>
      </c>
      <c r="AV277" s="10" t="s">
        <v>3437</v>
      </c>
      <c r="AW277" s="30" t="s">
        <v>2778</v>
      </c>
      <c r="AX277" s="30" t="s">
        <v>3805</v>
      </c>
      <c r="AY277" s="32" t="s">
        <v>4075</v>
      </c>
      <c r="BH277" s="32" t="s">
        <v>3175</v>
      </c>
      <c r="BI277" s="32" t="s">
        <v>3752</v>
      </c>
      <c r="BJ277" s="27"/>
      <c r="BK277" s="27" t="s">
        <v>3833</v>
      </c>
      <c r="BL277" s="27" t="s">
        <v>3861</v>
      </c>
      <c r="BM277" s="27" t="s">
        <v>3860</v>
      </c>
      <c r="BN277" s="27"/>
    </row>
    <row r="278" spans="1:279" s="14" customFormat="1" ht="115.5" hidden="1" customHeight="1" x14ac:dyDescent="0.25">
      <c r="A278" s="29" t="s">
        <v>2247</v>
      </c>
      <c r="B278" s="5" t="s">
        <v>2024</v>
      </c>
      <c r="C278" s="57">
        <v>43630</v>
      </c>
      <c r="D278" s="29" t="s">
        <v>1495</v>
      </c>
      <c r="E278" s="74" t="s">
        <v>3859</v>
      </c>
      <c r="F278" s="3" t="s">
        <v>751</v>
      </c>
      <c r="G278" s="3" t="s">
        <v>759</v>
      </c>
      <c r="H278" s="3" t="s">
        <v>760</v>
      </c>
      <c r="I278" s="3" t="s">
        <v>761</v>
      </c>
      <c r="J278" s="1">
        <v>1</v>
      </c>
      <c r="K278" s="57">
        <v>43668</v>
      </c>
      <c r="L278" s="57">
        <v>43814</v>
      </c>
      <c r="M278" s="79">
        <f t="shared" si="8"/>
        <v>21</v>
      </c>
      <c r="N278" s="105">
        <v>1</v>
      </c>
      <c r="O278" s="27" t="s">
        <v>61</v>
      </c>
      <c r="P278" s="27"/>
      <c r="Q278" s="4" t="s">
        <v>3412</v>
      </c>
      <c r="R278" s="163">
        <f t="shared" si="9"/>
        <v>355</v>
      </c>
      <c r="S278" s="27"/>
      <c r="T278" s="27"/>
      <c r="U278" s="28" t="s">
        <v>1345</v>
      </c>
      <c r="V278" s="28" t="s">
        <v>1345</v>
      </c>
      <c r="W278" s="28" t="s">
        <v>1345</v>
      </c>
      <c r="X278" s="28" t="s">
        <v>1345</v>
      </c>
      <c r="Y278" s="28" t="s">
        <v>1345</v>
      </c>
      <c r="Z278" s="3" t="s">
        <v>1345</v>
      </c>
      <c r="AA278" s="3" t="s">
        <v>1344</v>
      </c>
      <c r="AB278" s="3" t="s">
        <v>1348</v>
      </c>
      <c r="AC278" s="3" t="s">
        <v>1587</v>
      </c>
      <c r="AD278" s="3" t="s">
        <v>1697</v>
      </c>
      <c r="AE278" s="23" t="s">
        <v>1721</v>
      </c>
      <c r="AF278" s="23" t="s">
        <v>1810</v>
      </c>
      <c r="AG278" s="378" t="s">
        <v>2546</v>
      </c>
      <c r="AH278" s="6" t="s">
        <v>2542</v>
      </c>
      <c r="AI278" s="6" t="s">
        <v>2542</v>
      </c>
      <c r="AJ278" s="6" t="s">
        <v>2542</v>
      </c>
      <c r="AK278" s="6" t="s">
        <v>4148</v>
      </c>
      <c r="AL278" s="6" t="s">
        <v>2542</v>
      </c>
      <c r="AM278" s="6" t="s">
        <v>4148</v>
      </c>
      <c r="AN278" s="6" t="s">
        <v>2542</v>
      </c>
      <c r="AO278" s="241" t="s">
        <v>1064</v>
      </c>
      <c r="AP278" s="192">
        <v>44021</v>
      </c>
      <c r="AQ278" s="491" t="s">
        <v>1366</v>
      </c>
      <c r="AR278" s="33">
        <v>43991</v>
      </c>
      <c r="AS278" s="149" t="s">
        <v>2042</v>
      </c>
      <c r="AT278" s="31" t="s">
        <v>1669</v>
      </c>
      <c r="AU278" s="10" t="s">
        <v>3436</v>
      </c>
      <c r="AV278" s="10" t="s">
        <v>3437</v>
      </c>
      <c r="AW278" s="30" t="s">
        <v>2778</v>
      </c>
      <c r="AX278" s="30" t="s">
        <v>3805</v>
      </c>
      <c r="AY278" s="32" t="s">
        <v>4075</v>
      </c>
      <c r="BH278" s="32" t="s">
        <v>3175</v>
      </c>
      <c r="BI278" s="32" t="s">
        <v>3752</v>
      </c>
      <c r="BJ278" s="27"/>
      <c r="BK278" s="27" t="s">
        <v>3833</v>
      </c>
      <c r="BL278" s="27" t="s">
        <v>3861</v>
      </c>
      <c r="BM278" s="27" t="s">
        <v>3860</v>
      </c>
      <c r="BN278" s="27"/>
    </row>
    <row r="279" spans="1:279" s="14" customFormat="1" ht="115.5" hidden="1" customHeight="1" x14ac:dyDescent="0.25">
      <c r="A279" s="29" t="s">
        <v>2248</v>
      </c>
      <c r="B279" s="5" t="s">
        <v>2024</v>
      </c>
      <c r="C279" s="57">
        <v>43630</v>
      </c>
      <c r="D279" s="29" t="s">
        <v>1496</v>
      </c>
      <c r="E279" s="74" t="s">
        <v>3862</v>
      </c>
      <c r="F279" s="3" t="s">
        <v>762</v>
      </c>
      <c r="G279" s="3" t="s">
        <v>763</v>
      </c>
      <c r="H279" s="3" t="s">
        <v>764</v>
      </c>
      <c r="I279" s="3" t="s">
        <v>742</v>
      </c>
      <c r="J279" s="20">
        <v>1</v>
      </c>
      <c r="K279" s="57">
        <v>43710</v>
      </c>
      <c r="L279" s="57">
        <v>43769</v>
      </c>
      <c r="M279" s="79">
        <f t="shared" si="8"/>
        <v>9</v>
      </c>
      <c r="N279" s="105">
        <v>1</v>
      </c>
      <c r="O279" s="27" t="s">
        <v>154</v>
      </c>
      <c r="P279" s="27"/>
      <c r="Q279" s="4" t="s">
        <v>3390</v>
      </c>
      <c r="R279" s="163">
        <f t="shared" si="9"/>
        <v>390</v>
      </c>
      <c r="S279" s="27"/>
      <c r="T279" s="27"/>
      <c r="U279" s="28" t="s">
        <v>1345</v>
      </c>
      <c r="V279" s="28" t="s">
        <v>1345</v>
      </c>
      <c r="W279" s="28" t="s">
        <v>1345</v>
      </c>
      <c r="X279" s="28" t="s">
        <v>1345</v>
      </c>
      <c r="Y279" s="28" t="s">
        <v>1345</v>
      </c>
      <c r="Z279" s="3" t="s">
        <v>1345</v>
      </c>
      <c r="AA279" s="3" t="s">
        <v>1344</v>
      </c>
      <c r="AB279" s="3" t="s">
        <v>1348</v>
      </c>
      <c r="AC279" s="3" t="s">
        <v>957</v>
      </c>
      <c r="AD279" s="3" t="s">
        <v>1586</v>
      </c>
      <c r="AE279" s="208" t="s">
        <v>2544</v>
      </c>
      <c r="AF279" s="208" t="s">
        <v>2556</v>
      </c>
      <c r="AG279" s="23" t="s">
        <v>2544</v>
      </c>
      <c r="AH279" s="240" t="s">
        <v>2556</v>
      </c>
      <c r="AI279" s="240" t="s">
        <v>2556</v>
      </c>
      <c r="AJ279" s="240" t="s">
        <v>2556</v>
      </c>
      <c r="AK279" s="240" t="s">
        <v>4148</v>
      </c>
      <c r="AL279" s="240" t="s">
        <v>2556</v>
      </c>
      <c r="AM279" s="240" t="s">
        <v>4148</v>
      </c>
      <c r="AN279" s="240" t="s">
        <v>2556</v>
      </c>
      <c r="AO279" s="241" t="s">
        <v>1064</v>
      </c>
      <c r="AP279" s="193">
        <v>43851</v>
      </c>
      <c r="AQ279" s="491" t="s">
        <v>1366</v>
      </c>
      <c r="AR279" s="84">
        <v>43883</v>
      </c>
      <c r="AS279" s="10" t="s">
        <v>2049</v>
      </c>
      <c r="AT279" s="10" t="s">
        <v>1613</v>
      </c>
      <c r="AU279" s="10" t="s">
        <v>3438</v>
      </c>
      <c r="AV279" s="10" t="s">
        <v>304</v>
      </c>
      <c r="AW279" s="30" t="s">
        <v>2778</v>
      </c>
      <c r="AX279" s="30" t="s">
        <v>3805</v>
      </c>
      <c r="AY279" s="32" t="s">
        <v>4074</v>
      </c>
      <c r="BH279" s="32" t="s">
        <v>3175</v>
      </c>
      <c r="BI279" s="32" t="s">
        <v>3752</v>
      </c>
      <c r="BJ279" s="27"/>
      <c r="BK279" s="27" t="s">
        <v>3833</v>
      </c>
      <c r="BL279" s="27" t="s">
        <v>3861</v>
      </c>
      <c r="BM279" s="27" t="s">
        <v>3860</v>
      </c>
      <c r="BN279" s="27"/>
    </row>
    <row r="280" spans="1:279" s="14" customFormat="1" ht="115.5" hidden="1" customHeight="1" x14ac:dyDescent="0.25">
      <c r="A280" s="29" t="s">
        <v>2249</v>
      </c>
      <c r="B280" s="196" t="s">
        <v>2024</v>
      </c>
      <c r="C280" s="193">
        <v>43630</v>
      </c>
      <c r="D280" s="197" t="s">
        <v>1496</v>
      </c>
      <c r="E280" s="74" t="s">
        <v>3862</v>
      </c>
      <c r="F280" s="6" t="s">
        <v>762</v>
      </c>
      <c r="G280" s="6" t="s">
        <v>765</v>
      </c>
      <c r="H280" s="6" t="s">
        <v>766</v>
      </c>
      <c r="I280" s="6" t="s">
        <v>767</v>
      </c>
      <c r="J280" s="198">
        <v>1</v>
      </c>
      <c r="K280" s="193">
        <v>43710</v>
      </c>
      <c r="L280" s="193">
        <v>43738</v>
      </c>
      <c r="M280" s="79">
        <f t="shared" si="8"/>
        <v>4</v>
      </c>
      <c r="N280" s="175">
        <v>1</v>
      </c>
      <c r="O280" s="491" t="s">
        <v>154</v>
      </c>
      <c r="P280" s="27"/>
      <c r="Q280" s="10" t="s">
        <v>3391</v>
      </c>
      <c r="R280" s="163">
        <f t="shared" si="9"/>
        <v>301</v>
      </c>
      <c r="S280" s="27"/>
      <c r="T280" s="27"/>
      <c r="U280" s="242" t="s">
        <v>1345</v>
      </c>
      <c r="V280" s="242" t="s">
        <v>1345</v>
      </c>
      <c r="W280" s="242" t="s">
        <v>1345</v>
      </c>
      <c r="X280" s="242" t="s">
        <v>1345</v>
      </c>
      <c r="Y280" s="242" t="s">
        <v>1345</v>
      </c>
      <c r="Z280" s="6" t="s">
        <v>1345</v>
      </c>
      <c r="AA280" s="6" t="s">
        <v>1344</v>
      </c>
      <c r="AB280" s="6" t="s">
        <v>1348</v>
      </c>
      <c r="AC280" s="6" t="s">
        <v>958</v>
      </c>
      <c r="AD280" s="6" t="s">
        <v>1586</v>
      </c>
      <c r="AE280" s="240" t="s">
        <v>2544</v>
      </c>
      <c r="AF280" s="243" t="s">
        <v>2556</v>
      </c>
      <c r="AG280" s="243" t="s">
        <v>2544</v>
      </c>
      <c r="AH280" s="243" t="s">
        <v>2556</v>
      </c>
      <c r="AI280" s="240" t="s">
        <v>2556</v>
      </c>
      <c r="AJ280" s="243" t="s">
        <v>2556</v>
      </c>
      <c r="AK280" s="240" t="s">
        <v>4148</v>
      </c>
      <c r="AL280" s="240" t="s">
        <v>2556</v>
      </c>
      <c r="AM280" s="240" t="s">
        <v>4148</v>
      </c>
      <c r="AN280" s="240" t="s">
        <v>2556</v>
      </c>
      <c r="AO280" s="241" t="s">
        <v>1064</v>
      </c>
      <c r="AP280" s="193">
        <v>43851</v>
      </c>
      <c r="AQ280" s="491" t="s">
        <v>1366</v>
      </c>
      <c r="AR280" s="84">
        <v>43883</v>
      </c>
      <c r="AS280" s="10" t="s">
        <v>2049</v>
      </c>
      <c r="AT280" s="10" t="s">
        <v>1613</v>
      </c>
      <c r="AU280" s="10" t="s">
        <v>3438</v>
      </c>
      <c r="AV280" s="10" t="s">
        <v>304</v>
      </c>
      <c r="AW280" s="30" t="s">
        <v>2778</v>
      </c>
      <c r="AX280" s="30" t="s">
        <v>3805</v>
      </c>
      <c r="AY280" s="32" t="s">
        <v>4074</v>
      </c>
      <c r="BH280" s="32" t="s">
        <v>3175</v>
      </c>
      <c r="BI280" s="32" t="s">
        <v>3752</v>
      </c>
      <c r="BJ280" s="27"/>
      <c r="BK280" s="27" t="s">
        <v>3833</v>
      </c>
      <c r="BL280" s="27" t="s">
        <v>3861</v>
      </c>
      <c r="BM280" s="27" t="s">
        <v>3860</v>
      </c>
      <c r="BN280" s="27"/>
    </row>
    <row r="281" spans="1:279" s="14" customFormat="1" ht="115.5" hidden="1" customHeight="1" x14ac:dyDescent="0.25">
      <c r="A281" s="29" t="s">
        <v>2250</v>
      </c>
      <c r="B281" s="5" t="s">
        <v>2024</v>
      </c>
      <c r="C281" s="57">
        <v>43630</v>
      </c>
      <c r="D281" s="29" t="s">
        <v>1496</v>
      </c>
      <c r="E281" s="74" t="s">
        <v>3862</v>
      </c>
      <c r="F281" s="3" t="s">
        <v>762</v>
      </c>
      <c r="G281" s="3" t="s">
        <v>768</v>
      </c>
      <c r="H281" s="3" t="s">
        <v>708</v>
      </c>
      <c r="I281" s="3" t="s">
        <v>700</v>
      </c>
      <c r="J281" s="20">
        <v>1</v>
      </c>
      <c r="K281" s="57">
        <v>43710</v>
      </c>
      <c r="L281" s="57">
        <v>43738</v>
      </c>
      <c r="M281" s="79">
        <f t="shared" si="8"/>
        <v>4</v>
      </c>
      <c r="N281" s="105">
        <v>1</v>
      </c>
      <c r="O281" s="27" t="s">
        <v>154</v>
      </c>
      <c r="P281" s="27"/>
      <c r="Q281" s="4" t="s">
        <v>977</v>
      </c>
      <c r="R281" s="163">
        <f t="shared" si="9"/>
        <v>380</v>
      </c>
      <c r="S281" s="27"/>
      <c r="T281" s="27"/>
      <c r="U281" s="28" t="s">
        <v>1345</v>
      </c>
      <c r="V281" s="28" t="s">
        <v>1345</v>
      </c>
      <c r="W281" s="28" t="s">
        <v>1345</v>
      </c>
      <c r="X281" s="28" t="s">
        <v>1345</v>
      </c>
      <c r="Y281" s="28" t="s">
        <v>1345</v>
      </c>
      <c r="Z281" s="3" t="s">
        <v>1345</v>
      </c>
      <c r="AA281" s="3" t="s">
        <v>1344</v>
      </c>
      <c r="AB281" s="3" t="s">
        <v>1348</v>
      </c>
      <c r="AC281" s="3" t="s">
        <v>949</v>
      </c>
      <c r="AD281" s="3" t="s">
        <v>1586</v>
      </c>
      <c r="AE281" s="23" t="s">
        <v>2544</v>
      </c>
      <c r="AF281" s="23" t="s">
        <v>2556</v>
      </c>
      <c r="AG281" s="23" t="s">
        <v>2544</v>
      </c>
      <c r="AH281" s="240" t="s">
        <v>2556</v>
      </c>
      <c r="AI281" s="240" t="s">
        <v>2556</v>
      </c>
      <c r="AJ281" s="240" t="s">
        <v>2556</v>
      </c>
      <c r="AK281" s="240" t="s">
        <v>4148</v>
      </c>
      <c r="AL281" s="240" t="s">
        <v>2556</v>
      </c>
      <c r="AM281" s="240" t="s">
        <v>4148</v>
      </c>
      <c r="AN281" s="240" t="s">
        <v>2556</v>
      </c>
      <c r="AO281" s="241" t="s">
        <v>918</v>
      </c>
      <c r="AP281" s="193">
        <v>43829</v>
      </c>
      <c r="AQ281" s="491" t="s">
        <v>1366</v>
      </c>
      <c r="AR281" s="84">
        <v>43883</v>
      </c>
      <c r="AS281" s="10" t="s">
        <v>2050</v>
      </c>
      <c r="AT281" s="10" t="s">
        <v>1613</v>
      </c>
      <c r="AU281" s="10" t="s">
        <v>3438</v>
      </c>
      <c r="AV281" s="10" t="s">
        <v>304</v>
      </c>
      <c r="AW281" s="30" t="s">
        <v>2778</v>
      </c>
      <c r="AX281" s="30" t="s">
        <v>3805</v>
      </c>
      <c r="AY281" s="32" t="s">
        <v>4074</v>
      </c>
      <c r="BH281" s="32" t="s">
        <v>3175</v>
      </c>
      <c r="BI281" s="32" t="s">
        <v>3752</v>
      </c>
      <c r="BJ281" s="27"/>
      <c r="BK281" s="27" t="s">
        <v>3833</v>
      </c>
      <c r="BL281" s="27" t="s">
        <v>3861</v>
      </c>
      <c r="BM281" s="27" t="s">
        <v>3860</v>
      </c>
      <c r="BN281" s="27"/>
    </row>
    <row r="282" spans="1:279" ht="115.5" hidden="1" customHeight="1" x14ac:dyDescent="0.3">
      <c r="A282" s="29" t="s">
        <v>2251</v>
      </c>
      <c r="B282" s="5" t="s">
        <v>2024</v>
      </c>
      <c r="C282" s="57">
        <v>43630</v>
      </c>
      <c r="D282" s="29" t="s">
        <v>1497</v>
      </c>
      <c r="E282" s="74" t="s">
        <v>3764</v>
      </c>
      <c r="F282" s="3" t="s">
        <v>769</v>
      </c>
      <c r="G282" s="3" t="s">
        <v>770</v>
      </c>
      <c r="H282" s="3" t="s">
        <v>771</v>
      </c>
      <c r="I282" s="3" t="s">
        <v>767</v>
      </c>
      <c r="J282" s="20">
        <v>1</v>
      </c>
      <c r="K282" s="57">
        <v>43710</v>
      </c>
      <c r="L282" s="57">
        <v>43769</v>
      </c>
      <c r="M282" s="79">
        <f t="shared" si="8"/>
        <v>9</v>
      </c>
      <c r="N282" s="105">
        <v>1</v>
      </c>
      <c r="O282" s="27" t="s">
        <v>154</v>
      </c>
      <c r="P282" s="27"/>
      <c r="Q282" s="4" t="s">
        <v>3400</v>
      </c>
      <c r="R282" s="163">
        <f t="shared" si="9"/>
        <v>376</v>
      </c>
      <c r="S282" s="27"/>
      <c r="T282" s="27"/>
      <c r="U282" s="28" t="s">
        <v>1345</v>
      </c>
      <c r="V282" s="28" t="s">
        <v>1345</v>
      </c>
      <c r="W282" s="28" t="s">
        <v>1345</v>
      </c>
      <c r="X282" s="28" t="s">
        <v>1345</v>
      </c>
      <c r="Y282" s="28" t="s">
        <v>1345</v>
      </c>
      <c r="Z282" s="3" t="s">
        <v>1345</v>
      </c>
      <c r="AA282" s="3" t="s">
        <v>1344</v>
      </c>
      <c r="AB282" s="3" t="s">
        <v>1348</v>
      </c>
      <c r="AC282" s="3" t="s">
        <v>959</v>
      </c>
      <c r="AD282" s="3" t="s">
        <v>1609</v>
      </c>
      <c r="AE282" s="3" t="s">
        <v>2551</v>
      </c>
      <c r="AF282" s="131" t="s">
        <v>2554</v>
      </c>
      <c r="AG282" s="131" t="s">
        <v>2551</v>
      </c>
      <c r="AH282" s="146" t="s">
        <v>2554</v>
      </c>
      <c r="AI282" s="6" t="s">
        <v>2554</v>
      </c>
      <c r="AJ282" s="146" t="s">
        <v>2554</v>
      </c>
      <c r="AK282" s="6" t="s">
        <v>4148</v>
      </c>
      <c r="AL282" s="6" t="s">
        <v>2554</v>
      </c>
      <c r="AM282" s="6" t="s">
        <v>4148</v>
      </c>
      <c r="AN282" s="6" t="s">
        <v>2554</v>
      </c>
      <c r="AO282" s="241" t="s">
        <v>1064</v>
      </c>
      <c r="AP282" s="193">
        <v>43941</v>
      </c>
      <c r="AQ282" s="491" t="s">
        <v>1365</v>
      </c>
      <c r="AR282" s="33">
        <v>43991</v>
      </c>
      <c r="AS282" s="31" t="s">
        <v>2044</v>
      </c>
      <c r="AT282" s="10" t="s">
        <v>1874</v>
      </c>
      <c r="AU282" s="10" t="s">
        <v>3436</v>
      </c>
      <c r="AV282" s="10" t="s">
        <v>3437</v>
      </c>
      <c r="AW282" s="30" t="s">
        <v>2777</v>
      </c>
      <c r="AX282" s="30"/>
      <c r="AY282" s="30"/>
      <c r="AZ282" s="14"/>
      <c r="BA282" s="14"/>
      <c r="BB282" s="14"/>
      <c r="BC282" s="14"/>
      <c r="BD282" s="14"/>
      <c r="BE282" s="14"/>
      <c r="BF282" s="14"/>
      <c r="BG282" s="14"/>
      <c r="BH282" s="491" t="s">
        <v>3338</v>
      </c>
      <c r="BI282" s="491" t="s">
        <v>3763</v>
      </c>
      <c r="BJ282" s="27"/>
      <c r="BK282" s="27" t="s">
        <v>3833</v>
      </c>
      <c r="BL282" s="27" t="s">
        <v>3863</v>
      </c>
      <c r="BM282" s="27" t="s">
        <v>3765</v>
      </c>
      <c r="BN282" s="27"/>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row>
    <row r="283" spans="1:279" ht="115.5" hidden="1" customHeight="1" x14ac:dyDescent="0.3">
      <c r="A283" s="29" t="s">
        <v>2252</v>
      </c>
      <c r="B283" s="196" t="s">
        <v>2024</v>
      </c>
      <c r="C283" s="193">
        <v>43630</v>
      </c>
      <c r="D283" s="197" t="s">
        <v>1497</v>
      </c>
      <c r="E283" s="74" t="s">
        <v>3764</v>
      </c>
      <c r="F283" s="6" t="s">
        <v>769</v>
      </c>
      <c r="G283" s="6" t="s">
        <v>770</v>
      </c>
      <c r="H283" s="6" t="s">
        <v>772</v>
      </c>
      <c r="I283" s="6" t="s">
        <v>773</v>
      </c>
      <c r="J283" s="198">
        <v>1</v>
      </c>
      <c r="K283" s="193">
        <v>43710</v>
      </c>
      <c r="L283" s="193">
        <v>43738</v>
      </c>
      <c r="M283" s="79">
        <f t="shared" ref="M283:M314" si="10">+WEEKNUM(L283-K283)</f>
        <v>4</v>
      </c>
      <c r="N283" s="175">
        <v>1</v>
      </c>
      <c r="O283" s="177" t="s">
        <v>154</v>
      </c>
      <c r="P283" s="177" t="s">
        <v>202</v>
      </c>
      <c r="Q283" s="10" t="s">
        <v>975</v>
      </c>
      <c r="R283" s="163">
        <f t="shared" ref="R283:R314" si="11">LEN(Q283)</f>
        <v>361</v>
      </c>
      <c r="S283" s="27"/>
      <c r="T283" s="27"/>
      <c r="U283" s="242" t="s">
        <v>1345</v>
      </c>
      <c r="V283" s="242" t="s">
        <v>1345</v>
      </c>
      <c r="W283" s="242" t="s">
        <v>1345</v>
      </c>
      <c r="X283" s="242" t="s">
        <v>1345</v>
      </c>
      <c r="Y283" s="242" t="s">
        <v>1345</v>
      </c>
      <c r="Z283" s="6" t="s">
        <v>1345</v>
      </c>
      <c r="AA283" s="6" t="s">
        <v>1344</v>
      </c>
      <c r="AB283" s="6" t="s">
        <v>1348</v>
      </c>
      <c r="AC283" s="6" t="s">
        <v>950</v>
      </c>
      <c r="AD283" s="6" t="s">
        <v>1586</v>
      </c>
      <c r="AE283" s="240" t="s">
        <v>2544</v>
      </c>
      <c r="AF283" s="240" t="s">
        <v>2556</v>
      </c>
      <c r="AG283" s="240" t="s">
        <v>2544</v>
      </c>
      <c r="AH283" s="240" t="s">
        <v>2556</v>
      </c>
      <c r="AI283" s="240" t="s">
        <v>2556</v>
      </c>
      <c r="AJ283" s="240" t="s">
        <v>2556</v>
      </c>
      <c r="AK283" s="240" t="s">
        <v>4148</v>
      </c>
      <c r="AL283" s="240" t="s">
        <v>2556</v>
      </c>
      <c r="AM283" s="240" t="s">
        <v>4148</v>
      </c>
      <c r="AN283" s="240" t="s">
        <v>2556</v>
      </c>
      <c r="AO283" s="241" t="s">
        <v>918</v>
      </c>
      <c r="AP283" s="193">
        <v>43829</v>
      </c>
      <c r="AQ283" s="491" t="s">
        <v>1365</v>
      </c>
      <c r="AR283" s="33">
        <v>43991</v>
      </c>
      <c r="AS283" s="31" t="s">
        <v>2044</v>
      </c>
      <c r="AT283" s="10" t="s">
        <v>1874</v>
      </c>
      <c r="AU283" s="10" t="s">
        <v>3436</v>
      </c>
      <c r="AV283" s="10" t="s">
        <v>3437</v>
      </c>
      <c r="AW283" s="30" t="s">
        <v>2777</v>
      </c>
      <c r="AX283" s="30"/>
      <c r="AY283" s="30"/>
      <c r="AZ283" s="14"/>
      <c r="BA283" s="14"/>
      <c r="BB283" s="14"/>
      <c r="BC283" s="14"/>
      <c r="BD283" s="14"/>
      <c r="BE283" s="14"/>
      <c r="BF283" s="14"/>
      <c r="BG283" s="14"/>
      <c r="BH283" s="491" t="s">
        <v>3338</v>
      </c>
      <c r="BI283" s="491" t="s">
        <v>3763</v>
      </c>
      <c r="BJ283" s="27"/>
      <c r="BK283" s="27" t="s">
        <v>3833</v>
      </c>
      <c r="BL283" s="27" t="s">
        <v>3863</v>
      </c>
      <c r="BM283" s="27" t="s">
        <v>3765</v>
      </c>
      <c r="BN283" s="27"/>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row>
    <row r="284" spans="1:279" ht="115.5" hidden="1" customHeight="1" x14ac:dyDescent="0.3">
      <c r="A284" s="29" t="s">
        <v>2253</v>
      </c>
      <c r="B284" s="196" t="s">
        <v>2024</v>
      </c>
      <c r="C284" s="193">
        <v>43630</v>
      </c>
      <c r="D284" s="197" t="s">
        <v>1498</v>
      </c>
      <c r="E284" s="74" t="s">
        <v>3864</v>
      </c>
      <c r="F284" s="200" t="s">
        <v>774</v>
      </c>
      <c r="G284" s="200" t="s">
        <v>775</v>
      </c>
      <c r="H284" s="200" t="s">
        <v>951</v>
      </c>
      <c r="I284" s="200" t="s">
        <v>777</v>
      </c>
      <c r="J284" s="472">
        <v>2</v>
      </c>
      <c r="K284" s="193">
        <v>43668</v>
      </c>
      <c r="L284" s="193">
        <v>44012</v>
      </c>
      <c r="M284" s="79">
        <f t="shared" si="10"/>
        <v>50</v>
      </c>
      <c r="N284" s="178">
        <v>0</v>
      </c>
      <c r="O284" s="346" t="s">
        <v>1616</v>
      </c>
      <c r="P284" s="27"/>
      <c r="Q284" s="10" t="s">
        <v>3156</v>
      </c>
      <c r="R284" s="163">
        <f t="shared" si="11"/>
        <v>102</v>
      </c>
      <c r="S284" s="27"/>
      <c r="T284" s="27"/>
      <c r="U284" s="242" t="s">
        <v>1345</v>
      </c>
      <c r="V284" s="242" t="s">
        <v>1345</v>
      </c>
      <c r="W284" s="242" t="s">
        <v>1345</v>
      </c>
      <c r="X284" s="242" t="s">
        <v>1345</v>
      </c>
      <c r="Y284" s="242" t="s">
        <v>1345</v>
      </c>
      <c r="Z284" s="6" t="s">
        <v>1345</v>
      </c>
      <c r="AA284" s="6" t="s">
        <v>1344</v>
      </c>
      <c r="AB284" s="6" t="s">
        <v>1348</v>
      </c>
      <c r="AC284" s="200" t="s">
        <v>1618</v>
      </c>
      <c r="AD284" s="200" t="s">
        <v>1678</v>
      </c>
      <c r="AE284" s="240" t="s">
        <v>1668</v>
      </c>
      <c r="AF284" s="240" t="s">
        <v>1876</v>
      </c>
      <c r="AG284" s="240" t="s">
        <v>2562</v>
      </c>
      <c r="AH284" s="240" t="s">
        <v>2563</v>
      </c>
      <c r="AI284" s="240" t="s">
        <v>4148</v>
      </c>
      <c r="AJ284" s="240" t="s">
        <v>6440</v>
      </c>
      <c r="AK284" s="240" t="s">
        <v>4148</v>
      </c>
      <c r="AL284" s="240" t="s">
        <v>6440</v>
      </c>
      <c r="AM284" s="240" t="s">
        <v>4148</v>
      </c>
      <c r="AN284" s="240" t="s">
        <v>6440</v>
      </c>
      <c r="AO284" s="241" t="s">
        <v>1370</v>
      </c>
      <c r="AP284" s="192">
        <v>44070</v>
      </c>
      <c r="AQ284" s="491" t="s">
        <v>2539</v>
      </c>
      <c r="AR284" s="192">
        <v>44070</v>
      </c>
      <c r="AS284" s="9" t="s">
        <v>2038</v>
      </c>
      <c r="AT284" s="31" t="s">
        <v>2034</v>
      </c>
      <c r="AU284" s="31" t="s">
        <v>1663</v>
      </c>
      <c r="AV284" s="31" t="s">
        <v>1663</v>
      </c>
      <c r="AW284" s="32" t="s">
        <v>2779</v>
      </c>
      <c r="AX284" s="30" t="s">
        <v>3805</v>
      </c>
      <c r="AY284" s="30" t="s">
        <v>2410</v>
      </c>
      <c r="AZ284" s="14"/>
      <c r="BA284" s="14"/>
      <c r="BB284" s="14"/>
      <c r="BC284" s="14"/>
      <c r="BD284" s="14"/>
      <c r="BE284" s="14"/>
      <c r="BF284" s="14"/>
      <c r="BG284" s="14"/>
      <c r="BH284" s="32" t="s">
        <v>3175</v>
      </c>
      <c r="BI284" s="32" t="s">
        <v>3752</v>
      </c>
      <c r="BJ284" s="27"/>
      <c r="BK284" s="27" t="s">
        <v>3865</v>
      </c>
      <c r="BL284" s="27" t="s">
        <v>3940</v>
      </c>
      <c r="BM284" s="27" t="s">
        <v>3866</v>
      </c>
      <c r="BN284" s="27"/>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row>
    <row r="285" spans="1:279" s="14" customFormat="1" ht="115.5" hidden="1" customHeight="1" x14ac:dyDescent="0.25">
      <c r="A285" s="29" t="s">
        <v>2254</v>
      </c>
      <c r="B285" s="5" t="s">
        <v>2024</v>
      </c>
      <c r="C285" s="57">
        <v>43630</v>
      </c>
      <c r="D285" s="29" t="s">
        <v>1498</v>
      </c>
      <c r="E285" s="74" t="s">
        <v>3864</v>
      </c>
      <c r="F285" s="21" t="s">
        <v>774</v>
      </c>
      <c r="G285" s="21" t="s">
        <v>778</v>
      </c>
      <c r="H285" s="21" t="s">
        <v>779</v>
      </c>
      <c r="I285" s="21" t="s">
        <v>780</v>
      </c>
      <c r="J285" s="22">
        <v>1</v>
      </c>
      <c r="K285" s="57">
        <v>43678</v>
      </c>
      <c r="L285" s="57">
        <v>43830</v>
      </c>
      <c r="M285" s="79">
        <f t="shared" si="10"/>
        <v>22</v>
      </c>
      <c r="N285" s="135">
        <v>0</v>
      </c>
      <c r="O285" s="27" t="s">
        <v>1616</v>
      </c>
      <c r="P285" s="27" t="s">
        <v>78</v>
      </c>
      <c r="Q285" s="10" t="s">
        <v>4140</v>
      </c>
      <c r="R285" s="163">
        <f t="shared" si="11"/>
        <v>101</v>
      </c>
      <c r="S285" s="27"/>
      <c r="T285" s="27"/>
      <c r="U285" s="28" t="s">
        <v>1345</v>
      </c>
      <c r="V285" s="28" t="s">
        <v>1345</v>
      </c>
      <c r="W285" s="28" t="s">
        <v>1345</v>
      </c>
      <c r="X285" s="28" t="s">
        <v>1345</v>
      </c>
      <c r="Y285" s="28" t="s">
        <v>1345</v>
      </c>
      <c r="Z285" s="3" t="s">
        <v>1345</v>
      </c>
      <c r="AA285" s="3" t="s">
        <v>1344</v>
      </c>
      <c r="AB285" s="3" t="s">
        <v>1348</v>
      </c>
      <c r="AC285" s="21" t="s">
        <v>1619</v>
      </c>
      <c r="AD285" s="21" t="s">
        <v>1677</v>
      </c>
      <c r="AE285" s="23"/>
      <c r="AF285" s="23" t="s">
        <v>1877</v>
      </c>
      <c r="AG285" s="23" t="s">
        <v>2562</v>
      </c>
      <c r="AH285" s="240" t="s">
        <v>2564</v>
      </c>
      <c r="AI285" s="240" t="s">
        <v>4148</v>
      </c>
      <c r="AJ285" s="240" t="s">
        <v>6440</v>
      </c>
      <c r="AK285" s="240" t="s">
        <v>4148</v>
      </c>
      <c r="AL285" s="240" t="s">
        <v>6440</v>
      </c>
      <c r="AM285" s="240" t="s">
        <v>4148</v>
      </c>
      <c r="AN285" s="240" t="s">
        <v>6440</v>
      </c>
      <c r="AO285" s="241" t="s">
        <v>1370</v>
      </c>
      <c r="AP285" s="192">
        <v>44070</v>
      </c>
      <c r="AQ285" s="491" t="s">
        <v>1366</v>
      </c>
      <c r="AR285" s="33">
        <v>43991</v>
      </c>
      <c r="AS285" s="149" t="s">
        <v>2051</v>
      </c>
      <c r="AT285" s="31" t="s">
        <v>1669</v>
      </c>
      <c r="AU285" s="10" t="s">
        <v>3436</v>
      </c>
      <c r="AV285" s="10" t="s">
        <v>3437</v>
      </c>
      <c r="AW285" s="30" t="s">
        <v>2778</v>
      </c>
      <c r="AX285" s="30" t="s">
        <v>3805</v>
      </c>
      <c r="AY285" s="30" t="s">
        <v>2410</v>
      </c>
      <c r="BH285" s="32" t="s">
        <v>3175</v>
      </c>
      <c r="BI285" s="32" t="s">
        <v>3752</v>
      </c>
      <c r="BJ285" s="27"/>
      <c r="BK285" s="27" t="s">
        <v>3865</v>
      </c>
      <c r="BL285" s="27" t="s">
        <v>3940</v>
      </c>
      <c r="BM285" s="27" t="s">
        <v>3866</v>
      </c>
      <c r="BN285" s="27"/>
    </row>
    <row r="286" spans="1:279" s="14" customFormat="1" ht="115.5" hidden="1" customHeight="1" x14ac:dyDescent="0.25">
      <c r="A286" s="29" t="s">
        <v>2255</v>
      </c>
      <c r="B286" s="5" t="s">
        <v>2024</v>
      </c>
      <c r="C286" s="57">
        <v>43630</v>
      </c>
      <c r="D286" s="29" t="s">
        <v>1498</v>
      </c>
      <c r="E286" s="74" t="s">
        <v>3864</v>
      </c>
      <c r="F286" s="21" t="s">
        <v>781</v>
      </c>
      <c r="G286" s="3" t="s">
        <v>782</v>
      </c>
      <c r="H286" s="21" t="s">
        <v>783</v>
      </c>
      <c r="I286" s="21" t="s">
        <v>784</v>
      </c>
      <c r="J286" s="22">
        <v>1</v>
      </c>
      <c r="K286" s="57">
        <v>43668</v>
      </c>
      <c r="L286" s="57">
        <v>43830</v>
      </c>
      <c r="M286" s="79">
        <f t="shared" si="10"/>
        <v>24</v>
      </c>
      <c r="N286" s="105">
        <v>1</v>
      </c>
      <c r="O286" s="27" t="s">
        <v>78</v>
      </c>
      <c r="P286" s="27"/>
      <c r="Q286" s="4" t="s">
        <v>3377</v>
      </c>
      <c r="R286" s="163">
        <f t="shared" si="11"/>
        <v>252</v>
      </c>
      <c r="S286" s="27"/>
      <c r="T286" s="27"/>
      <c r="U286" s="28" t="s">
        <v>1345</v>
      </c>
      <c r="V286" s="28" t="s">
        <v>1345</v>
      </c>
      <c r="W286" s="28" t="s">
        <v>1345</v>
      </c>
      <c r="X286" s="28" t="s">
        <v>1345</v>
      </c>
      <c r="Y286" s="28" t="s">
        <v>1345</v>
      </c>
      <c r="Z286" s="3" t="s">
        <v>1345</v>
      </c>
      <c r="AA286" s="3" t="s">
        <v>1344</v>
      </c>
      <c r="AB286" s="3" t="s">
        <v>1348</v>
      </c>
      <c r="AC286" s="12" t="s">
        <v>971</v>
      </c>
      <c r="AD286" s="23" t="s">
        <v>1586</v>
      </c>
      <c r="AE286" s="23" t="s">
        <v>2544</v>
      </c>
      <c r="AF286" s="23" t="s">
        <v>2556</v>
      </c>
      <c r="AG286" s="23" t="s">
        <v>2544</v>
      </c>
      <c r="AH286" s="240" t="s">
        <v>2556</v>
      </c>
      <c r="AI286" s="240" t="s">
        <v>2556</v>
      </c>
      <c r="AJ286" s="240" t="s">
        <v>2556</v>
      </c>
      <c r="AK286" s="240" t="s">
        <v>4148</v>
      </c>
      <c r="AL286" s="240" t="s">
        <v>2556</v>
      </c>
      <c r="AM286" s="240" t="s">
        <v>4148</v>
      </c>
      <c r="AN286" s="240" t="s">
        <v>2556</v>
      </c>
      <c r="AO286" s="241" t="s">
        <v>918</v>
      </c>
      <c r="AP286" s="193">
        <v>43851</v>
      </c>
      <c r="AQ286" s="491" t="s">
        <v>1366</v>
      </c>
      <c r="AR286" s="33">
        <v>43991</v>
      </c>
      <c r="AS286" s="149" t="s">
        <v>2042</v>
      </c>
      <c r="AT286" s="31" t="s">
        <v>1669</v>
      </c>
      <c r="AU286" s="10" t="s">
        <v>3436</v>
      </c>
      <c r="AV286" s="10" t="s">
        <v>3437</v>
      </c>
      <c r="AW286" s="30" t="s">
        <v>2778</v>
      </c>
      <c r="AX286" s="30" t="s">
        <v>3805</v>
      </c>
      <c r="AY286" s="30" t="s">
        <v>2410</v>
      </c>
      <c r="BH286" s="32" t="s">
        <v>3175</v>
      </c>
      <c r="BI286" s="32" t="s">
        <v>3752</v>
      </c>
      <c r="BJ286" s="27"/>
      <c r="BK286" s="27" t="s">
        <v>3865</v>
      </c>
      <c r="BL286" s="27" t="s">
        <v>3940</v>
      </c>
      <c r="BM286" s="27" t="s">
        <v>3866</v>
      </c>
      <c r="BN286" s="27"/>
    </row>
    <row r="287" spans="1:279" s="14" customFormat="1" ht="115.5" hidden="1" customHeight="1" x14ac:dyDescent="0.25">
      <c r="A287" s="29" t="s">
        <v>2256</v>
      </c>
      <c r="B287" s="5" t="s">
        <v>2024</v>
      </c>
      <c r="C287" s="57">
        <v>43630</v>
      </c>
      <c r="D287" s="29" t="s">
        <v>1498</v>
      </c>
      <c r="E287" s="74" t="s">
        <v>3864</v>
      </c>
      <c r="F287" s="21" t="s">
        <v>781</v>
      </c>
      <c r="G287" s="3" t="s">
        <v>782</v>
      </c>
      <c r="H287" s="21" t="s">
        <v>785</v>
      </c>
      <c r="I287" s="21" t="s">
        <v>784</v>
      </c>
      <c r="J287" s="22">
        <v>1</v>
      </c>
      <c r="K287" s="57">
        <v>43668</v>
      </c>
      <c r="L287" s="57">
        <v>43830</v>
      </c>
      <c r="M287" s="79">
        <f t="shared" si="10"/>
        <v>24</v>
      </c>
      <c r="N287" s="105">
        <v>1</v>
      </c>
      <c r="O287" s="27" t="s">
        <v>78</v>
      </c>
      <c r="P287" s="27"/>
      <c r="Q287" s="4" t="s">
        <v>3378</v>
      </c>
      <c r="R287" s="163">
        <f t="shared" si="11"/>
        <v>344</v>
      </c>
      <c r="S287" s="27"/>
      <c r="T287" s="27"/>
      <c r="U287" s="28" t="s">
        <v>1345</v>
      </c>
      <c r="V287" s="28" t="s">
        <v>1345</v>
      </c>
      <c r="W287" s="28" t="s">
        <v>1345</v>
      </c>
      <c r="X287" s="28" t="s">
        <v>1345</v>
      </c>
      <c r="Y287" s="28" t="s">
        <v>1345</v>
      </c>
      <c r="Z287" s="3" t="s">
        <v>1345</v>
      </c>
      <c r="AA287" s="3" t="s">
        <v>1344</v>
      </c>
      <c r="AB287" s="3" t="s">
        <v>1348</v>
      </c>
      <c r="AC287" s="12" t="s">
        <v>970</v>
      </c>
      <c r="AD287" s="23" t="s">
        <v>1586</v>
      </c>
      <c r="AE287" s="23" t="s">
        <v>2544</v>
      </c>
      <c r="AF287" s="23" t="s">
        <v>2556</v>
      </c>
      <c r="AG287" s="23" t="s">
        <v>2544</v>
      </c>
      <c r="AH287" s="240" t="s">
        <v>2556</v>
      </c>
      <c r="AI287" s="240" t="s">
        <v>2556</v>
      </c>
      <c r="AJ287" s="240" t="s">
        <v>2556</v>
      </c>
      <c r="AK287" s="240" t="s">
        <v>4148</v>
      </c>
      <c r="AL287" s="240" t="s">
        <v>2556</v>
      </c>
      <c r="AM287" s="240" t="s">
        <v>4148</v>
      </c>
      <c r="AN287" s="240" t="s">
        <v>2556</v>
      </c>
      <c r="AO287" s="241" t="s">
        <v>918</v>
      </c>
      <c r="AP287" s="193">
        <v>43851</v>
      </c>
      <c r="AQ287" s="491" t="s">
        <v>1366</v>
      </c>
      <c r="AR287" s="33">
        <v>43991</v>
      </c>
      <c r="AS287" s="149" t="s">
        <v>2042</v>
      </c>
      <c r="AT287" s="31" t="s">
        <v>1669</v>
      </c>
      <c r="AU287" s="10" t="s">
        <v>3436</v>
      </c>
      <c r="AV287" s="10" t="s">
        <v>3437</v>
      </c>
      <c r="AW287" s="30" t="s">
        <v>2778</v>
      </c>
      <c r="AX287" s="30" t="s">
        <v>3805</v>
      </c>
      <c r="AY287" s="30" t="s">
        <v>2410</v>
      </c>
      <c r="BH287" s="32" t="s">
        <v>3175</v>
      </c>
      <c r="BI287" s="32" t="s">
        <v>3752</v>
      </c>
      <c r="BJ287" s="27"/>
      <c r="BK287" s="27" t="s">
        <v>3865</v>
      </c>
      <c r="BL287" s="27" t="s">
        <v>3940</v>
      </c>
      <c r="BM287" s="27" t="s">
        <v>3866</v>
      </c>
      <c r="BN287" s="27"/>
    </row>
    <row r="288" spans="1:279" s="14" customFormat="1" ht="115.5" hidden="1" customHeight="1" x14ac:dyDescent="0.25">
      <c r="A288" s="29" t="s">
        <v>2257</v>
      </c>
      <c r="B288" s="5" t="s">
        <v>2024</v>
      </c>
      <c r="C288" s="57">
        <v>43630</v>
      </c>
      <c r="D288" s="29" t="s">
        <v>1498</v>
      </c>
      <c r="E288" s="74" t="s">
        <v>3864</v>
      </c>
      <c r="F288" s="21" t="s">
        <v>781</v>
      </c>
      <c r="G288" s="3" t="s">
        <v>786</v>
      </c>
      <c r="H288" s="21" t="s">
        <v>787</v>
      </c>
      <c r="I288" s="21" t="s">
        <v>784</v>
      </c>
      <c r="J288" s="22">
        <v>1</v>
      </c>
      <c r="K288" s="57">
        <v>43668</v>
      </c>
      <c r="L288" s="57">
        <v>43830</v>
      </c>
      <c r="M288" s="79">
        <f t="shared" si="10"/>
        <v>24</v>
      </c>
      <c r="N288" s="105">
        <v>1</v>
      </c>
      <c r="O288" s="27" t="s">
        <v>78</v>
      </c>
      <c r="P288" s="27"/>
      <c r="Q288" s="4" t="s">
        <v>3379</v>
      </c>
      <c r="R288" s="163">
        <f t="shared" si="11"/>
        <v>276</v>
      </c>
      <c r="S288" s="27"/>
      <c r="T288" s="27"/>
      <c r="U288" s="28" t="s">
        <v>1345</v>
      </c>
      <c r="V288" s="28" t="s">
        <v>1345</v>
      </c>
      <c r="W288" s="28" t="s">
        <v>1345</v>
      </c>
      <c r="X288" s="28" t="s">
        <v>1345</v>
      </c>
      <c r="Y288" s="28" t="s">
        <v>1345</v>
      </c>
      <c r="Z288" s="3" t="s">
        <v>1345</v>
      </c>
      <c r="AA288" s="3" t="s">
        <v>1344</v>
      </c>
      <c r="AB288" s="3" t="s">
        <v>1348</v>
      </c>
      <c r="AC288" s="12" t="s">
        <v>968</v>
      </c>
      <c r="AD288" s="23" t="s">
        <v>1586</v>
      </c>
      <c r="AE288" s="23" t="s">
        <v>2544</v>
      </c>
      <c r="AF288" s="23" t="s">
        <v>2556</v>
      </c>
      <c r="AG288" s="23" t="s">
        <v>2544</v>
      </c>
      <c r="AH288" s="240" t="s">
        <v>2556</v>
      </c>
      <c r="AI288" s="240" t="s">
        <v>2556</v>
      </c>
      <c r="AJ288" s="240" t="s">
        <v>2556</v>
      </c>
      <c r="AK288" s="240" t="s">
        <v>4148</v>
      </c>
      <c r="AL288" s="240" t="s">
        <v>2556</v>
      </c>
      <c r="AM288" s="240" t="s">
        <v>4148</v>
      </c>
      <c r="AN288" s="240" t="s">
        <v>2556</v>
      </c>
      <c r="AO288" s="241" t="s">
        <v>918</v>
      </c>
      <c r="AP288" s="193">
        <v>43851</v>
      </c>
      <c r="AQ288" s="491" t="s">
        <v>1366</v>
      </c>
      <c r="AR288" s="33">
        <v>43991</v>
      </c>
      <c r="AS288" s="149" t="s">
        <v>2042</v>
      </c>
      <c r="AT288" s="31" t="s">
        <v>1669</v>
      </c>
      <c r="AU288" s="10" t="s">
        <v>3436</v>
      </c>
      <c r="AV288" s="10" t="s">
        <v>3437</v>
      </c>
      <c r="AW288" s="30" t="s">
        <v>2778</v>
      </c>
      <c r="AX288" s="188" t="s">
        <v>3805</v>
      </c>
      <c r="AY288" s="30" t="s">
        <v>2406</v>
      </c>
      <c r="BH288" s="32" t="s">
        <v>3175</v>
      </c>
      <c r="BI288" s="32" t="s">
        <v>3752</v>
      </c>
      <c r="BJ288" s="27"/>
      <c r="BK288" s="27" t="s">
        <v>3865</v>
      </c>
      <c r="BL288" s="27" t="s">
        <v>3940</v>
      </c>
      <c r="BM288" s="27" t="s">
        <v>3866</v>
      </c>
      <c r="BN288" s="27"/>
    </row>
    <row r="289" spans="1:66" s="14" customFormat="1" ht="115.5" hidden="1" customHeight="1" x14ac:dyDescent="0.25">
      <c r="A289" s="29" t="s">
        <v>2258</v>
      </c>
      <c r="B289" s="5" t="s">
        <v>2024</v>
      </c>
      <c r="C289" s="57">
        <v>43630</v>
      </c>
      <c r="D289" s="29" t="s">
        <v>1498</v>
      </c>
      <c r="E289" s="74" t="s">
        <v>3864</v>
      </c>
      <c r="F289" s="21" t="s">
        <v>781</v>
      </c>
      <c r="G289" s="21" t="s">
        <v>788</v>
      </c>
      <c r="H289" s="21" t="s">
        <v>789</v>
      </c>
      <c r="I289" s="414" t="s">
        <v>784</v>
      </c>
      <c r="J289" s="22">
        <v>1</v>
      </c>
      <c r="K289" s="57">
        <v>43831</v>
      </c>
      <c r="L289" s="57">
        <v>44012</v>
      </c>
      <c r="M289" s="79">
        <f t="shared" si="10"/>
        <v>26</v>
      </c>
      <c r="N289" s="105">
        <v>1</v>
      </c>
      <c r="O289" s="27" t="s">
        <v>78</v>
      </c>
      <c r="P289" s="27"/>
      <c r="Q289" s="3" t="s">
        <v>3408</v>
      </c>
      <c r="R289" s="163">
        <f t="shared" si="11"/>
        <v>344</v>
      </c>
      <c r="S289" s="27"/>
      <c r="T289" s="27"/>
      <c r="U289" s="28" t="s">
        <v>1345</v>
      </c>
      <c r="V289" s="28" t="s">
        <v>1345</v>
      </c>
      <c r="W289" s="28" t="s">
        <v>1345</v>
      </c>
      <c r="X289" s="28" t="s">
        <v>1345</v>
      </c>
      <c r="Y289" s="28" t="s">
        <v>1345</v>
      </c>
      <c r="Z289" s="3" t="s">
        <v>1345</v>
      </c>
      <c r="AA289" s="3" t="s">
        <v>1344</v>
      </c>
      <c r="AB289" s="3" t="s">
        <v>1348</v>
      </c>
      <c r="AC289" s="12" t="s">
        <v>1084</v>
      </c>
      <c r="AD289" s="23" t="s">
        <v>1602</v>
      </c>
      <c r="AE289" s="3" t="s">
        <v>1667</v>
      </c>
      <c r="AF289" s="3" t="s">
        <v>1675</v>
      </c>
      <c r="AG289" s="378" t="s">
        <v>3110</v>
      </c>
      <c r="AH289" s="6" t="s">
        <v>3111</v>
      </c>
      <c r="AI289" s="6" t="s">
        <v>3111</v>
      </c>
      <c r="AJ289" s="6" t="s">
        <v>3111</v>
      </c>
      <c r="AK289" s="6" t="s">
        <v>4148</v>
      </c>
      <c r="AL289" s="6" t="s">
        <v>3111</v>
      </c>
      <c r="AM289" s="6" t="s">
        <v>4148</v>
      </c>
      <c r="AN289" s="6" t="s">
        <v>3111</v>
      </c>
      <c r="AO289" s="241" t="s">
        <v>918</v>
      </c>
      <c r="AP289" s="193">
        <v>44018</v>
      </c>
      <c r="AQ289" s="491" t="s">
        <v>1068</v>
      </c>
      <c r="AR289" s="33"/>
      <c r="AS289" s="149"/>
      <c r="AT289" s="31"/>
      <c r="AU289" s="31"/>
      <c r="AV289" s="31"/>
      <c r="AW289" s="30" t="s">
        <v>1369</v>
      </c>
      <c r="AX289" s="30"/>
      <c r="AY289" s="30"/>
      <c r="BH289" s="32" t="s">
        <v>3175</v>
      </c>
      <c r="BI289" s="32" t="s">
        <v>3752</v>
      </c>
      <c r="BJ289" s="27"/>
      <c r="BK289" s="27" t="s">
        <v>3865</v>
      </c>
      <c r="BL289" s="27" t="s">
        <v>3940</v>
      </c>
      <c r="BM289" s="27" t="s">
        <v>3866</v>
      </c>
      <c r="BN289" s="27"/>
    </row>
    <row r="290" spans="1:66" s="14" customFormat="1" ht="115.5" hidden="1" customHeight="1" x14ac:dyDescent="0.25">
      <c r="A290" s="29" t="s">
        <v>2259</v>
      </c>
      <c r="B290" s="5" t="s">
        <v>2024</v>
      </c>
      <c r="C290" s="57">
        <v>43630</v>
      </c>
      <c r="D290" s="29" t="s">
        <v>1498</v>
      </c>
      <c r="E290" s="74" t="s">
        <v>3864</v>
      </c>
      <c r="F290" s="21" t="s">
        <v>781</v>
      </c>
      <c r="G290" s="21" t="s">
        <v>3159</v>
      </c>
      <c r="H290" s="21" t="s">
        <v>791</v>
      </c>
      <c r="I290" s="21" t="s">
        <v>728</v>
      </c>
      <c r="J290" s="22">
        <v>1</v>
      </c>
      <c r="K290" s="57">
        <v>43831</v>
      </c>
      <c r="L290" s="57">
        <v>44012</v>
      </c>
      <c r="M290" s="79">
        <f t="shared" si="10"/>
        <v>26</v>
      </c>
      <c r="N290" s="138">
        <v>0.5</v>
      </c>
      <c r="O290" s="27" t="s">
        <v>78</v>
      </c>
      <c r="P290" s="27"/>
      <c r="Q290" s="4" t="s">
        <v>4147</v>
      </c>
      <c r="R290" s="163">
        <f t="shared" si="11"/>
        <v>326</v>
      </c>
      <c r="S290" s="27"/>
      <c r="T290" s="27"/>
      <c r="U290" s="28" t="s">
        <v>1345</v>
      </c>
      <c r="V290" s="28" t="s">
        <v>1345</v>
      </c>
      <c r="W290" s="28" t="s">
        <v>1345</v>
      </c>
      <c r="X290" s="28" t="s">
        <v>1345</v>
      </c>
      <c r="Y290" s="28" t="s">
        <v>1345</v>
      </c>
      <c r="Z290" s="3" t="s">
        <v>1345</v>
      </c>
      <c r="AA290" s="3" t="s">
        <v>1344</v>
      </c>
      <c r="AB290" s="3" t="s">
        <v>1348</v>
      </c>
      <c r="AC290" s="12" t="s">
        <v>1084</v>
      </c>
      <c r="AD290" s="23" t="s">
        <v>1603</v>
      </c>
      <c r="AE290" s="5" t="s">
        <v>1668</v>
      </c>
      <c r="AF290" s="3" t="s">
        <v>1674</v>
      </c>
      <c r="AG290" s="3" t="s">
        <v>2571</v>
      </c>
      <c r="AH290" s="6" t="s">
        <v>2592</v>
      </c>
      <c r="AI290" s="6" t="s">
        <v>3151</v>
      </c>
      <c r="AJ290" s="6" t="s">
        <v>3350</v>
      </c>
      <c r="AK290" s="10" t="s">
        <v>4137</v>
      </c>
      <c r="AL290" s="40" t="s">
        <v>4521</v>
      </c>
      <c r="AM290" s="40" t="s">
        <v>4148</v>
      </c>
      <c r="AN290" s="40" t="s">
        <v>6439</v>
      </c>
      <c r="AO290" s="241" t="s">
        <v>1370</v>
      </c>
      <c r="AP290" s="193">
        <v>44377</v>
      </c>
      <c r="AQ290" s="491" t="s">
        <v>2539</v>
      </c>
      <c r="AR290" s="193">
        <v>44377</v>
      </c>
      <c r="AS290" s="149" t="s">
        <v>4179</v>
      </c>
      <c r="AT290" s="31" t="s">
        <v>4189</v>
      </c>
      <c r="AU290" s="31" t="s">
        <v>1663</v>
      </c>
      <c r="AV290" s="31" t="s">
        <v>1663</v>
      </c>
      <c r="AW290" s="32" t="s">
        <v>2779</v>
      </c>
      <c r="AX290" s="30" t="s">
        <v>3805</v>
      </c>
      <c r="AY290" s="32" t="s">
        <v>4180</v>
      </c>
      <c r="BH290" s="32" t="s">
        <v>3175</v>
      </c>
      <c r="BI290" s="32" t="s">
        <v>3752</v>
      </c>
      <c r="BJ290" s="27"/>
      <c r="BK290" s="27" t="s">
        <v>3865</v>
      </c>
      <c r="BL290" s="27" t="s">
        <v>3940</v>
      </c>
      <c r="BM290" s="27" t="s">
        <v>3866</v>
      </c>
      <c r="BN290" s="27"/>
    </row>
    <row r="291" spans="1:66" s="14" customFormat="1" ht="115.5" hidden="1" customHeight="1" x14ac:dyDescent="0.25">
      <c r="A291" s="29" t="s">
        <v>2260</v>
      </c>
      <c r="B291" s="5" t="s">
        <v>2024</v>
      </c>
      <c r="C291" s="57">
        <v>43630</v>
      </c>
      <c r="D291" s="29" t="s">
        <v>1499</v>
      </c>
      <c r="E291" s="74" t="s">
        <v>1670</v>
      </c>
      <c r="F291" s="21" t="s">
        <v>774</v>
      </c>
      <c r="G291" s="21" t="s">
        <v>792</v>
      </c>
      <c r="H291" s="21" t="s">
        <v>776</v>
      </c>
      <c r="I291" s="21" t="s">
        <v>777</v>
      </c>
      <c r="J291" s="22">
        <v>2</v>
      </c>
      <c r="K291" s="57">
        <v>43668</v>
      </c>
      <c r="L291" s="57">
        <v>44012</v>
      </c>
      <c r="M291" s="79">
        <f t="shared" si="10"/>
        <v>50</v>
      </c>
      <c r="N291" s="135">
        <v>0</v>
      </c>
      <c r="O291" s="27" t="s">
        <v>1616</v>
      </c>
      <c r="P291" s="27" t="s">
        <v>78</v>
      </c>
      <c r="Q291" s="10" t="s">
        <v>3156</v>
      </c>
      <c r="R291" s="163">
        <f t="shared" si="11"/>
        <v>102</v>
      </c>
      <c r="S291" s="27"/>
      <c r="T291" s="27"/>
      <c r="U291" s="28" t="s">
        <v>1345</v>
      </c>
      <c r="V291" s="28" t="s">
        <v>1345</v>
      </c>
      <c r="W291" s="28" t="s">
        <v>1345</v>
      </c>
      <c r="X291" s="28" t="s">
        <v>1345</v>
      </c>
      <c r="Y291" s="28" t="s">
        <v>1345</v>
      </c>
      <c r="Z291" s="3" t="s">
        <v>1345</v>
      </c>
      <c r="AA291" s="3" t="s">
        <v>1344</v>
      </c>
      <c r="AB291" s="3" t="s">
        <v>1348</v>
      </c>
      <c r="AC291" s="21" t="s">
        <v>1618</v>
      </c>
      <c r="AD291" s="21" t="s">
        <v>1623</v>
      </c>
      <c r="AE291" s="3"/>
      <c r="AF291" s="23" t="s">
        <v>1878</v>
      </c>
      <c r="AG291" s="23" t="s">
        <v>2562</v>
      </c>
      <c r="AH291" s="240" t="s">
        <v>2565</v>
      </c>
      <c r="AI291" s="240" t="s">
        <v>4148</v>
      </c>
      <c r="AJ291" s="240" t="s">
        <v>6440</v>
      </c>
      <c r="AK291" s="240" t="s">
        <v>4148</v>
      </c>
      <c r="AL291" s="240" t="s">
        <v>6440</v>
      </c>
      <c r="AM291" s="240" t="s">
        <v>4148</v>
      </c>
      <c r="AN291" s="240" t="s">
        <v>6440</v>
      </c>
      <c r="AO291" s="241" t="s">
        <v>1370</v>
      </c>
      <c r="AP291" s="192">
        <v>44070</v>
      </c>
      <c r="AQ291" s="491" t="s">
        <v>2539</v>
      </c>
      <c r="AR291" s="192">
        <v>44070</v>
      </c>
      <c r="AS291" s="9" t="s">
        <v>2056</v>
      </c>
      <c r="AT291" s="31" t="s">
        <v>2034</v>
      </c>
      <c r="AU291" s="31" t="s">
        <v>1663</v>
      </c>
      <c r="AV291" s="31" t="s">
        <v>1663</v>
      </c>
      <c r="AW291" s="32" t="s">
        <v>2779</v>
      </c>
      <c r="AX291" s="30" t="s">
        <v>3805</v>
      </c>
      <c r="AY291" s="30" t="s">
        <v>2407</v>
      </c>
      <c r="BH291" s="32" t="s">
        <v>3175</v>
      </c>
      <c r="BI291" s="32" t="s">
        <v>3752</v>
      </c>
      <c r="BJ291" s="27"/>
      <c r="BK291" s="27" t="s">
        <v>3868</v>
      </c>
      <c r="BL291" s="27" t="s">
        <v>3941</v>
      </c>
      <c r="BM291" s="27" t="s">
        <v>3867</v>
      </c>
      <c r="BN291" s="27"/>
    </row>
    <row r="292" spans="1:66" s="14" customFormat="1" ht="115.5" hidden="1" customHeight="1" x14ac:dyDescent="0.25">
      <c r="A292" s="29" t="s">
        <v>2261</v>
      </c>
      <c r="B292" s="5" t="s">
        <v>2024</v>
      </c>
      <c r="C292" s="57">
        <v>43630</v>
      </c>
      <c r="D292" s="29" t="s">
        <v>1499</v>
      </c>
      <c r="E292" s="74" t="s">
        <v>1670</v>
      </c>
      <c r="F292" s="21" t="s">
        <v>774</v>
      </c>
      <c r="G292" s="21" t="s">
        <v>778</v>
      </c>
      <c r="H292" s="21" t="s">
        <v>779</v>
      </c>
      <c r="I292" s="21" t="s">
        <v>780</v>
      </c>
      <c r="J292" s="22">
        <v>1</v>
      </c>
      <c r="K292" s="57">
        <v>43678</v>
      </c>
      <c r="L292" s="57">
        <v>43830</v>
      </c>
      <c r="M292" s="79">
        <f t="shared" si="10"/>
        <v>22</v>
      </c>
      <c r="N292" s="135">
        <v>0</v>
      </c>
      <c r="O292" s="27" t="s">
        <v>1616</v>
      </c>
      <c r="P292" s="27" t="s">
        <v>78</v>
      </c>
      <c r="Q292" s="10" t="s">
        <v>3158</v>
      </c>
      <c r="R292" s="163">
        <f t="shared" si="11"/>
        <v>102</v>
      </c>
      <c r="S292" s="27"/>
      <c r="T292" s="27"/>
      <c r="U292" s="28" t="s">
        <v>1345</v>
      </c>
      <c r="V292" s="28" t="s">
        <v>1345</v>
      </c>
      <c r="W292" s="28" t="s">
        <v>1345</v>
      </c>
      <c r="X292" s="28" t="s">
        <v>1345</v>
      </c>
      <c r="Y292" s="28" t="s">
        <v>1345</v>
      </c>
      <c r="Z292" s="3" t="s">
        <v>1345</v>
      </c>
      <c r="AA292" s="3" t="s">
        <v>1344</v>
      </c>
      <c r="AB292" s="3" t="s">
        <v>1348</v>
      </c>
      <c r="AC292" s="21" t="s">
        <v>1619</v>
      </c>
      <c r="AD292" s="21" t="s">
        <v>1679</v>
      </c>
      <c r="AE292" s="3"/>
      <c r="AF292" s="23" t="s">
        <v>1879</v>
      </c>
      <c r="AG292" s="23" t="s">
        <v>2562</v>
      </c>
      <c r="AH292" s="240" t="s">
        <v>2566</v>
      </c>
      <c r="AI292" s="240" t="s">
        <v>4148</v>
      </c>
      <c r="AJ292" s="240" t="s">
        <v>6440</v>
      </c>
      <c r="AK292" s="240" t="s">
        <v>4148</v>
      </c>
      <c r="AL292" s="240" t="s">
        <v>6440</v>
      </c>
      <c r="AM292" s="240" t="s">
        <v>4148</v>
      </c>
      <c r="AN292" s="240" t="s">
        <v>6440</v>
      </c>
      <c r="AO292" s="241" t="s">
        <v>1370</v>
      </c>
      <c r="AP292" s="192">
        <v>44070</v>
      </c>
      <c r="AQ292" s="491" t="s">
        <v>1366</v>
      </c>
      <c r="AR292" s="33">
        <v>43991</v>
      </c>
      <c r="AS292" s="149" t="s">
        <v>2052</v>
      </c>
      <c r="AT292" s="31" t="s">
        <v>1669</v>
      </c>
      <c r="AU292" s="10" t="s">
        <v>3436</v>
      </c>
      <c r="AV292" s="10" t="s">
        <v>3437</v>
      </c>
      <c r="AW292" s="30" t="s">
        <v>2778</v>
      </c>
      <c r="AX292" s="30" t="s">
        <v>3805</v>
      </c>
      <c r="AY292" s="30" t="s">
        <v>2407</v>
      </c>
      <c r="BH292" s="32" t="s">
        <v>3175</v>
      </c>
      <c r="BI292" s="32" t="s">
        <v>3752</v>
      </c>
      <c r="BJ292" s="27"/>
      <c r="BK292" s="27" t="s">
        <v>3868</v>
      </c>
      <c r="BL292" s="27" t="s">
        <v>3941</v>
      </c>
      <c r="BM292" s="27" t="s">
        <v>3867</v>
      </c>
      <c r="BN292" s="27"/>
    </row>
    <row r="293" spans="1:66" s="14" customFormat="1" ht="115.5" hidden="1" customHeight="1" x14ac:dyDescent="0.25">
      <c r="A293" s="29" t="s">
        <v>2262</v>
      </c>
      <c r="B293" s="5" t="s">
        <v>2024</v>
      </c>
      <c r="C293" s="57">
        <v>43630</v>
      </c>
      <c r="D293" s="29" t="s">
        <v>1499</v>
      </c>
      <c r="E293" s="74" t="s">
        <v>1670</v>
      </c>
      <c r="F293" s="21" t="s">
        <v>781</v>
      </c>
      <c r="G293" s="3" t="s">
        <v>782</v>
      </c>
      <c r="H293" s="21" t="s">
        <v>783</v>
      </c>
      <c r="I293" s="21" t="s">
        <v>784</v>
      </c>
      <c r="J293" s="22">
        <v>1</v>
      </c>
      <c r="K293" s="57">
        <v>43668</v>
      </c>
      <c r="L293" s="57">
        <v>43830</v>
      </c>
      <c r="M293" s="79">
        <f t="shared" si="10"/>
        <v>24</v>
      </c>
      <c r="N293" s="105">
        <v>1</v>
      </c>
      <c r="O293" s="27" t="s">
        <v>78</v>
      </c>
      <c r="P293" s="27"/>
      <c r="Q293" s="10" t="s">
        <v>3380</v>
      </c>
      <c r="R293" s="163">
        <f t="shared" si="11"/>
        <v>102</v>
      </c>
      <c r="S293" s="27"/>
      <c r="T293" s="27"/>
      <c r="U293" s="28" t="s">
        <v>1345</v>
      </c>
      <c r="V293" s="28" t="s">
        <v>1345</v>
      </c>
      <c r="W293" s="28" t="s">
        <v>1345</v>
      </c>
      <c r="X293" s="28" t="s">
        <v>1345</v>
      </c>
      <c r="Y293" s="28" t="s">
        <v>1345</v>
      </c>
      <c r="Z293" s="3" t="s">
        <v>1345</v>
      </c>
      <c r="AA293" s="3" t="s">
        <v>1344</v>
      </c>
      <c r="AB293" s="3" t="s">
        <v>1348</v>
      </c>
      <c r="AC293" s="12" t="s">
        <v>972</v>
      </c>
      <c r="AD293" s="23" t="s">
        <v>1586</v>
      </c>
      <c r="AE293" s="23" t="s">
        <v>2544</v>
      </c>
      <c r="AF293" s="23" t="s">
        <v>2556</v>
      </c>
      <c r="AG293" s="23" t="s">
        <v>2544</v>
      </c>
      <c r="AH293" s="240" t="s">
        <v>2556</v>
      </c>
      <c r="AI293" s="240" t="s">
        <v>2556</v>
      </c>
      <c r="AJ293" s="240" t="s">
        <v>2556</v>
      </c>
      <c r="AK293" s="240" t="s">
        <v>4148</v>
      </c>
      <c r="AL293" s="240" t="s">
        <v>2556</v>
      </c>
      <c r="AM293" s="240" t="s">
        <v>4148</v>
      </c>
      <c r="AN293" s="240" t="s">
        <v>2556</v>
      </c>
      <c r="AO293" s="241" t="s">
        <v>918</v>
      </c>
      <c r="AP293" s="193">
        <v>43851</v>
      </c>
      <c r="AQ293" s="491" t="s">
        <v>1366</v>
      </c>
      <c r="AR293" s="33">
        <v>43991</v>
      </c>
      <c r="AS293" s="149" t="s">
        <v>2042</v>
      </c>
      <c r="AT293" s="31" t="s">
        <v>1669</v>
      </c>
      <c r="AU293" s="10" t="s">
        <v>3436</v>
      </c>
      <c r="AV293" s="10" t="s">
        <v>3437</v>
      </c>
      <c r="AW293" s="30" t="s">
        <v>2778</v>
      </c>
      <c r="AX293" s="30" t="s">
        <v>3805</v>
      </c>
      <c r="AY293" s="30" t="s">
        <v>2407</v>
      </c>
      <c r="BH293" s="32" t="s">
        <v>3175</v>
      </c>
      <c r="BI293" s="32" t="s">
        <v>3752</v>
      </c>
      <c r="BJ293" s="27"/>
      <c r="BK293" s="27" t="s">
        <v>3868</v>
      </c>
      <c r="BL293" s="27" t="s">
        <v>3941</v>
      </c>
      <c r="BM293" s="27" t="s">
        <v>3867</v>
      </c>
      <c r="BN293" s="27"/>
    </row>
    <row r="294" spans="1:66" s="14" customFormat="1" ht="115.5" hidden="1" customHeight="1" x14ac:dyDescent="0.25">
      <c r="A294" s="29" t="s">
        <v>2263</v>
      </c>
      <c r="B294" s="5" t="s">
        <v>2024</v>
      </c>
      <c r="C294" s="57">
        <v>43630</v>
      </c>
      <c r="D294" s="29" t="s">
        <v>1499</v>
      </c>
      <c r="E294" s="74" t="s">
        <v>1670</v>
      </c>
      <c r="F294" s="21" t="s">
        <v>781</v>
      </c>
      <c r="G294" s="3" t="s">
        <v>782</v>
      </c>
      <c r="H294" s="21" t="s">
        <v>785</v>
      </c>
      <c r="I294" s="21" t="s">
        <v>784</v>
      </c>
      <c r="J294" s="22">
        <v>1</v>
      </c>
      <c r="K294" s="57">
        <v>43668</v>
      </c>
      <c r="L294" s="57">
        <v>43830</v>
      </c>
      <c r="M294" s="79">
        <f t="shared" si="10"/>
        <v>24</v>
      </c>
      <c r="N294" s="105">
        <v>1</v>
      </c>
      <c r="O294" s="27" t="s">
        <v>78</v>
      </c>
      <c r="P294" s="27"/>
      <c r="Q294" s="10" t="s">
        <v>3392</v>
      </c>
      <c r="R294" s="163">
        <f t="shared" si="11"/>
        <v>102</v>
      </c>
      <c r="S294" s="27"/>
      <c r="T294" s="27"/>
      <c r="U294" s="28" t="s">
        <v>1345</v>
      </c>
      <c r="V294" s="28" t="s">
        <v>1345</v>
      </c>
      <c r="W294" s="28" t="s">
        <v>1345</v>
      </c>
      <c r="X294" s="28" t="s">
        <v>1345</v>
      </c>
      <c r="Y294" s="28" t="s">
        <v>1345</v>
      </c>
      <c r="Z294" s="3" t="s">
        <v>1345</v>
      </c>
      <c r="AA294" s="3" t="s">
        <v>1344</v>
      </c>
      <c r="AB294" s="3" t="s">
        <v>1348</v>
      </c>
      <c r="AC294" s="12" t="s">
        <v>973</v>
      </c>
      <c r="AD294" s="23" t="s">
        <v>1586</v>
      </c>
      <c r="AE294" s="23" t="s">
        <v>2544</v>
      </c>
      <c r="AF294" s="23" t="s">
        <v>2556</v>
      </c>
      <c r="AG294" s="23" t="s">
        <v>2544</v>
      </c>
      <c r="AH294" s="240" t="s">
        <v>2556</v>
      </c>
      <c r="AI294" s="240" t="s">
        <v>2556</v>
      </c>
      <c r="AJ294" s="240" t="s">
        <v>2556</v>
      </c>
      <c r="AK294" s="240" t="s">
        <v>4148</v>
      </c>
      <c r="AL294" s="240" t="s">
        <v>2556</v>
      </c>
      <c r="AM294" s="240" t="s">
        <v>4148</v>
      </c>
      <c r="AN294" s="240" t="s">
        <v>2556</v>
      </c>
      <c r="AO294" s="241" t="s">
        <v>918</v>
      </c>
      <c r="AP294" s="193">
        <v>43852</v>
      </c>
      <c r="AQ294" s="491" t="s">
        <v>1366</v>
      </c>
      <c r="AR294" s="33">
        <v>43991</v>
      </c>
      <c r="AS294" s="149" t="s">
        <v>2042</v>
      </c>
      <c r="AT294" s="31" t="s">
        <v>1669</v>
      </c>
      <c r="AU294" s="10" t="s">
        <v>3436</v>
      </c>
      <c r="AV294" s="10" t="s">
        <v>3437</v>
      </c>
      <c r="AW294" s="30" t="s">
        <v>2778</v>
      </c>
      <c r="AX294" s="30" t="s">
        <v>3805</v>
      </c>
      <c r="AY294" s="30" t="s">
        <v>2407</v>
      </c>
      <c r="BH294" s="32" t="s">
        <v>3175</v>
      </c>
      <c r="BI294" s="32" t="s">
        <v>3752</v>
      </c>
      <c r="BJ294" s="27"/>
      <c r="BK294" s="27" t="s">
        <v>3868</v>
      </c>
      <c r="BL294" s="27" t="s">
        <v>3941</v>
      </c>
      <c r="BM294" s="27" t="s">
        <v>3867</v>
      </c>
      <c r="BN294" s="27"/>
    </row>
    <row r="295" spans="1:66" s="14" customFormat="1" ht="115.5" hidden="1" customHeight="1" x14ac:dyDescent="0.25">
      <c r="A295" s="29" t="s">
        <v>2264</v>
      </c>
      <c r="B295" s="5" t="s">
        <v>2024</v>
      </c>
      <c r="C295" s="57">
        <v>43630</v>
      </c>
      <c r="D295" s="29" t="s">
        <v>1499</v>
      </c>
      <c r="E295" s="74" t="s">
        <v>1670</v>
      </c>
      <c r="F295" s="21" t="s">
        <v>781</v>
      </c>
      <c r="G295" s="3" t="s">
        <v>786</v>
      </c>
      <c r="H295" s="21" t="s">
        <v>787</v>
      </c>
      <c r="I295" s="21" t="s">
        <v>784</v>
      </c>
      <c r="J295" s="22">
        <v>1</v>
      </c>
      <c r="K295" s="57">
        <v>43668</v>
      </c>
      <c r="L295" s="57">
        <v>43830</v>
      </c>
      <c r="M295" s="79">
        <f t="shared" si="10"/>
        <v>24</v>
      </c>
      <c r="N295" s="105">
        <v>1</v>
      </c>
      <c r="O295" s="27" t="s">
        <v>78</v>
      </c>
      <c r="P295" s="27"/>
      <c r="Q295" s="4" t="s">
        <v>3381</v>
      </c>
      <c r="R295" s="163">
        <f t="shared" si="11"/>
        <v>277</v>
      </c>
      <c r="S295" s="27"/>
      <c r="T295" s="27"/>
      <c r="U295" s="28" t="s">
        <v>1345</v>
      </c>
      <c r="V295" s="28" t="s">
        <v>1345</v>
      </c>
      <c r="W295" s="28" t="s">
        <v>1345</v>
      </c>
      <c r="X295" s="28" t="s">
        <v>1345</v>
      </c>
      <c r="Y295" s="28" t="s">
        <v>1345</v>
      </c>
      <c r="Z295" s="3" t="s">
        <v>1345</v>
      </c>
      <c r="AA295" s="3" t="s">
        <v>1344</v>
      </c>
      <c r="AB295" s="3" t="s">
        <v>1348</v>
      </c>
      <c r="AC295" s="12" t="s">
        <v>1074</v>
      </c>
      <c r="AD295" s="23" t="s">
        <v>1586</v>
      </c>
      <c r="AE295" s="23" t="s">
        <v>2544</v>
      </c>
      <c r="AF295" s="23" t="s">
        <v>2556</v>
      </c>
      <c r="AG295" s="23" t="s">
        <v>2544</v>
      </c>
      <c r="AH295" s="240" t="s">
        <v>2556</v>
      </c>
      <c r="AI295" s="240" t="s">
        <v>2556</v>
      </c>
      <c r="AJ295" s="240" t="s">
        <v>2556</v>
      </c>
      <c r="AK295" s="240" t="s">
        <v>4148</v>
      </c>
      <c r="AL295" s="240" t="s">
        <v>2556</v>
      </c>
      <c r="AM295" s="240" t="s">
        <v>4148</v>
      </c>
      <c r="AN295" s="240" t="s">
        <v>2556</v>
      </c>
      <c r="AO295" s="241" t="s">
        <v>918</v>
      </c>
      <c r="AP295" s="193">
        <v>43851</v>
      </c>
      <c r="AQ295" s="491" t="s">
        <v>1366</v>
      </c>
      <c r="AR295" s="33">
        <v>43991</v>
      </c>
      <c r="AS295" s="149" t="s">
        <v>2042</v>
      </c>
      <c r="AT295" s="31" t="s">
        <v>1669</v>
      </c>
      <c r="AU295" s="10" t="s">
        <v>3436</v>
      </c>
      <c r="AV295" s="10" t="s">
        <v>3437</v>
      </c>
      <c r="AW295" s="30" t="s">
        <v>2778</v>
      </c>
      <c r="AX295" s="187" t="s">
        <v>3805</v>
      </c>
      <c r="AY295" s="30" t="s">
        <v>2407</v>
      </c>
      <c r="BH295" s="32" t="s">
        <v>3175</v>
      </c>
      <c r="BI295" s="32" t="s">
        <v>3752</v>
      </c>
      <c r="BJ295" s="27"/>
      <c r="BK295" s="27" t="s">
        <v>3868</v>
      </c>
      <c r="BL295" s="27" t="s">
        <v>3941</v>
      </c>
      <c r="BM295" s="27" t="s">
        <v>3867</v>
      </c>
      <c r="BN295" s="27"/>
    </row>
    <row r="296" spans="1:66" s="14" customFormat="1" ht="115.5" hidden="1" customHeight="1" x14ac:dyDescent="0.25">
      <c r="A296" s="29" t="s">
        <v>2265</v>
      </c>
      <c r="B296" s="5" t="s">
        <v>2024</v>
      </c>
      <c r="C296" s="57">
        <v>43630</v>
      </c>
      <c r="D296" s="29" t="s">
        <v>1499</v>
      </c>
      <c r="E296" s="74" t="s">
        <v>1670</v>
      </c>
      <c r="F296" s="21" t="s">
        <v>781</v>
      </c>
      <c r="G296" s="21" t="s">
        <v>788</v>
      </c>
      <c r="H296" s="21" t="s">
        <v>789</v>
      </c>
      <c r="I296" s="414" t="s">
        <v>784</v>
      </c>
      <c r="J296" s="22">
        <v>1</v>
      </c>
      <c r="K296" s="57">
        <v>43831</v>
      </c>
      <c r="L296" s="57">
        <v>44012</v>
      </c>
      <c r="M296" s="79">
        <f t="shared" si="10"/>
        <v>26</v>
      </c>
      <c r="N296" s="105">
        <v>1</v>
      </c>
      <c r="O296" s="27" t="s">
        <v>78</v>
      </c>
      <c r="P296" s="27"/>
      <c r="Q296" s="3" t="s">
        <v>3409</v>
      </c>
      <c r="R296" s="163">
        <f t="shared" si="11"/>
        <v>345</v>
      </c>
      <c r="S296" s="27"/>
      <c r="T296" s="27"/>
      <c r="U296" s="28" t="s">
        <v>1345</v>
      </c>
      <c r="V296" s="28" t="s">
        <v>1345</v>
      </c>
      <c r="W296" s="28" t="s">
        <v>1345</v>
      </c>
      <c r="X296" s="28" t="s">
        <v>1345</v>
      </c>
      <c r="Y296" s="28" t="s">
        <v>1345</v>
      </c>
      <c r="Z296" s="3" t="s">
        <v>1345</v>
      </c>
      <c r="AA296" s="3" t="s">
        <v>1344</v>
      </c>
      <c r="AB296" s="3" t="s">
        <v>1348</v>
      </c>
      <c r="AC296" s="12" t="s">
        <v>1084</v>
      </c>
      <c r="AD296" s="23" t="s">
        <v>1602</v>
      </c>
      <c r="AE296" s="23" t="s">
        <v>1666</v>
      </c>
      <c r="AF296" s="3" t="s">
        <v>1675</v>
      </c>
      <c r="AG296" s="378" t="s">
        <v>3110</v>
      </c>
      <c r="AH296" s="6" t="s">
        <v>3111</v>
      </c>
      <c r="AI296" s="6" t="s">
        <v>3111</v>
      </c>
      <c r="AJ296" s="6" t="s">
        <v>3111</v>
      </c>
      <c r="AK296" s="6" t="s">
        <v>4148</v>
      </c>
      <c r="AL296" s="6" t="s">
        <v>3111</v>
      </c>
      <c r="AM296" s="6" t="s">
        <v>4148</v>
      </c>
      <c r="AN296" s="6" t="s">
        <v>3111</v>
      </c>
      <c r="AO296" s="241" t="s">
        <v>918</v>
      </c>
      <c r="AP296" s="193">
        <v>44018</v>
      </c>
      <c r="AQ296" s="491" t="s">
        <v>1068</v>
      </c>
      <c r="AR296" s="473"/>
      <c r="AS296" s="31"/>
      <c r="AT296" s="31"/>
      <c r="AU296" s="31"/>
      <c r="AV296" s="31"/>
      <c r="AW296" s="30" t="s">
        <v>1369</v>
      </c>
      <c r="AX296" s="30"/>
      <c r="AY296" s="30"/>
      <c r="BH296" s="32" t="s">
        <v>3175</v>
      </c>
      <c r="BI296" s="32" t="s">
        <v>3752</v>
      </c>
      <c r="BJ296" s="27"/>
      <c r="BK296" s="27" t="s">
        <v>3868</v>
      </c>
      <c r="BL296" s="27" t="s">
        <v>3941</v>
      </c>
      <c r="BM296" s="27" t="s">
        <v>3867</v>
      </c>
      <c r="BN296" s="27"/>
    </row>
    <row r="297" spans="1:66" s="14" customFormat="1" ht="115.5" hidden="1" customHeight="1" x14ac:dyDescent="0.25">
      <c r="A297" s="29" t="s">
        <v>2266</v>
      </c>
      <c r="B297" s="5" t="s">
        <v>2024</v>
      </c>
      <c r="C297" s="57">
        <v>43630</v>
      </c>
      <c r="D297" s="29" t="s">
        <v>1499</v>
      </c>
      <c r="E297" s="74" t="s">
        <v>1670</v>
      </c>
      <c r="F297" s="21" t="s">
        <v>781</v>
      </c>
      <c r="G297" s="21" t="s">
        <v>790</v>
      </c>
      <c r="H297" s="21" t="s">
        <v>791</v>
      </c>
      <c r="I297" s="21" t="s">
        <v>728</v>
      </c>
      <c r="J297" s="22">
        <v>1</v>
      </c>
      <c r="K297" s="57">
        <v>43831</v>
      </c>
      <c r="L297" s="57">
        <v>44012</v>
      </c>
      <c r="M297" s="79">
        <f t="shared" si="10"/>
        <v>26</v>
      </c>
      <c r="N297" s="138">
        <v>0.5</v>
      </c>
      <c r="O297" s="27" t="s">
        <v>78</v>
      </c>
      <c r="P297" s="27"/>
      <c r="Q297" s="4" t="s">
        <v>4163</v>
      </c>
      <c r="R297" s="163">
        <f t="shared" si="11"/>
        <v>326</v>
      </c>
      <c r="S297" s="27"/>
      <c r="T297" s="27"/>
      <c r="U297" s="28" t="s">
        <v>1345</v>
      </c>
      <c r="V297" s="28" t="s">
        <v>1345</v>
      </c>
      <c r="W297" s="28" t="s">
        <v>1345</v>
      </c>
      <c r="X297" s="28" t="s">
        <v>1345</v>
      </c>
      <c r="Y297" s="28" t="s">
        <v>1345</v>
      </c>
      <c r="Z297" s="3" t="s">
        <v>1345</v>
      </c>
      <c r="AA297" s="3" t="s">
        <v>1344</v>
      </c>
      <c r="AB297" s="3" t="s">
        <v>1348</v>
      </c>
      <c r="AC297" s="12" t="s">
        <v>1084</v>
      </c>
      <c r="AD297" s="23" t="s">
        <v>1603</v>
      </c>
      <c r="AE297" s="23" t="s">
        <v>1668</v>
      </c>
      <c r="AF297" s="3" t="s">
        <v>1674</v>
      </c>
      <c r="AG297" s="3" t="s">
        <v>2571</v>
      </c>
      <c r="AH297" s="6" t="s">
        <v>2592</v>
      </c>
      <c r="AI297" s="6" t="s">
        <v>3151</v>
      </c>
      <c r="AJ297" s="6" t="s">
        <v>3351</v>
      </c>
      <c r="AK297" s="6" t="s">
        <v>4191</v>
      </c>
      <c r="AL297" s="40" t="s">
        <v>4522</v>
      </c>
      <c r="AM297" s="40" t="s">
        <v>4148</v>
      </c>
      <c r="AN297" s="40" t="s">
        <v>6439</v>
      </c>
      <c r="AO297" s="241" t="s">
        <v>1370</v>
      </c>
      <c r="AP297" s="193">
        <v>44377</v>
      </c>
      <c r="AQ297" s="491" t="s">
        <v>2539</v>
      </c>
      <c r="AR297" s="193">
        <v>44377</v>
      </c>
      <c r="AS297" s="149" t="s">
        <v>4179</v>
      </c>
      <c r="AT297" s="31" t="s">
        <v>4189</v>
      </c>
      <c r="AU297" s="31" t="s">
        <v>1663</v>
      </c>
      <c r="AV297" s="31" t="s">
        <v>1663</v>
      </c>
      <c r="AW297" s="32" t="s">
        <v>2779</v>
      </c>
      <c r="AX297" s="30" t="s">
        <v>3805</v>
      </c>
      <c r="AY297" s="32" t="s">
        <v>4181</v>
      </c>
      <c r="BH297" s="32" t="s">
        <v>3175</v>
      </c>
      <c r="BI297" s="32" t="s">
        <v>3752</v>
      </c>
      <c r="BJ297" s="27"/>
      <c r="BK297" s="27" t="s">
        <v>3868</v>
      </c>
      <c r="BL297" s="27" t="s">
        <v>3941</v>
      </c>
      <c r="BM297" s="27" t="s">
        <v>3867</v>
      </c>
      <c r="BN297" s="27"/>
    </row>
    <row r="298" spans="1:66" s="14" customFormat="1" ht="115.5" hidden="1" customHeight="1" x14ac:dyDescent="0.25">
      <c r="A298" s="29" t="s">
        <v>2267</v>
      </c>
      <c r="B298" s="5" t="s">
        <v>2024</v>
      </c>
      <c r="C298" s="57">
        <v>43630</v>
      </c>
      <c r="D298" s="29" t="s">
        <v>1500</v>
      </c>
      <c r="E298" s="74" t="s">
        <v>3869</v>
      </c>
      <c r="F298" s="21" t="s">
        <v>774</v>
      </c>
      <c r="G298" s="21" t="s">
        <v>792</v>
      </c>
      <c r="H298" s="21" t="s">
        <v>776</v>
      </c>
      <c r="I298" s="21" t="s">
        <v>777</v>
      </c>
      <c r="J298" s="22">
        <v>2</v>
      </c>
      <c r="K298" s="57">
        <v>43668</v>
      </c>
      <c r="L298" s="57">
        <v>44012</v>
      </c>
      <c r="M298" s="79">
        <f t="shared" si="10"/>
        <v>50</v>
      </c>
      <c r="N298" s="135">
        <v>0</v>
      </c>
      <c r="O298" s="27" t="s">
        <v>1616</v>
      </c>
      <c r="P298" s="27" t="s">
        <v>78</v>
      </c>
      <c r="Q298" s="10" t="s">
        <v>3157</v>
      </c>
      <c r="R298" s="163">
        <f t="shared" si="11"/>
        <v>101</v>
      </c>
      <c r="S298" s="27"/>
      <c r="T298" s="27"/>
      <c r="U298" s="28" t="s">
        <v>1345</v>
      </c>
      <c r="V298" s="28" t="s">
        <v>1345</v>
      </c>
      <c r="W298" s="28" t="s">
        <v>1345</v>
      </c>
      <c r="X298" s="28" t="s">
        <v>1345</v>
      </c>
      <c r="Y298" s="28" t="s">
        <v>1345</v>
      </c>
      <c r="Z298" s="3" t="s">
        <v>1345</v>
      </c>
      <c r="AA298" s="3" t="s">
        <v>1344</v>
      </c>
      <c r="AB298" s="3" t="s">
        <v>1348</v>
      </c>
      <c r="AC298" s="21" t="s">
        <v>1620</v>
      </c>
      <c r="AD298" s="21" t="s">
        <v>1680</v>
      </c>
      <c r="AE298" s="23" t="s">
        <v>1668</v>
      </c>
      <c r="AF298" s="23" t="s">
        <v>1880</v>
      </c>
      <c r="AG298" s="23" t="s">
        <v>2562</v>
      </c>
      <c r="AH298" s="240" t="s">
        <v>2598</v>
      </c>
      <c r="AI298" s="240" t="s">
        <v>4148</v>
      </c>
      <c r="AJ298" s="240" t="s">
        <v>6440</v>
      </c>
      <c r="AK298" s="240" t="s">
        <v>4148</v>
      </c>
      <c r="AL298" s="240" t="s">
        <v>6440</v>
      </c>
      <c r="AM298" s="240" t="s">
        <v>4148</v>
      </c>
      <c r="AN298" s="240" t="s">
        <v>6440</v>
      </c>
      <c r="AO298" s="241" t="s">
        <v>1370</v>
      </c>
      <c r="AP298" s="192">
        <v>44070</v>
      </c>
      <c r="AQ298" s="491" t="s">
        <v>2539</v>
      </c>
      <c r="AR298" s="192">
        <v>44070</v>
      </c>
      <c r="AS298" s="9" t="s">
        <v>2057</v>
      </c>
      <c r="AT298" s="31" t="s">
        <v>2034</v>
      </c>
      <c r="AU298" s="31" t="s">
        <v>1663</v>
      </c>
      <c r="AV298" s="31" t="s">
        <v>1663</v>
      </c>
      <c r="AW298" s="32" t="s">
        <v>2779</v>
      </c>
      <c r="AX298" s="30" t="s">
        <v>3805</v>
      </c>
      <c r="AY298" s="30" t="s">
        <v>2406</v>
      </c>
      <c r="BH298" s="32" t="s">
        <v>3175</v>
      </c>
      <c r="BI298" s="32" t="s">
        <v>3752</v>
      </c>
      <c r="BJ298" s="27"/>
      <c r="BK298" s="27" t="s">
        <v>3865</v>
      </c>
      <c r="BL298" s="27" t="s">
        <v>3940</v>
      </c>
      <c r="BM298" s="27" t="s">
        <v>3866</v>
      </c>
      <c r="BN298" s="27"/>
    </row>
    <row r="299" spans="1:66" s="14" customFormat="1" ht="115.5" hidden="1" customHeight="1" x14ac:dyDescent="0.25">
      <c r="A299" s="29" t="s">
        <v>2268</v>
      </c>
      <c r="B299" s="5" t="s">
        <v>2024</v>
      </c>
      <c r="C299" s="57">
        <v>43630</v>
      </c>
      <c r="D299" s="29" t="s">
        <v>1500</v>
      </c>
      <c r="E299" s="74" t="s">
        <v>3869</v>
      </c>
      <c r="F299" s="21" t="s">
        <v>774</v>
      </c>
      <c r="G299" s="21" t="s">
        <v>778</v>
      </c>
      <c r="H299" s="21" t="s">
        <v>779</v>
      </c>
      <c r="I299" s="21" t="s">
        <v>780</v>
      </c>
      <c r="J299" s="22">
        <v>1</v>
      </c>
      <c r="K299" s="57">
        <v>43678</v>
      </c>
      <c r="L299" s="57">
        <v>43830</v>
      </c>
      <c r="M299" s="79">
        <f t="shared" si="10"/>
        <v>22</v>
      </c>
      <c r="N299" s="135">
        <v>0</v>
      </c>
      <c r="O299" s="27" t="s">
        <v>1616</v>
      </c>
      <c r="P299" s="27" t="s">
        <v>78</v>
      </c>
      <c r="Q299" s="10" t="s">
        <v>3156</v>
      </c>
      <c r="R299" s="163">
        <f t="shared" si="11"/>
        <v>102</v>
      </c>
      <c r="S299" s="27"/>
      <c r="T299" s="27"/>
      <c r="U299" s="28" t="s">
        <v>1345</v>
      </c>
      <c r="V299" s="28" t="s">
        <v>1345</v>
      </c>
      <c r="W299" s="28" t="s">
        <v>1345</v>
      </c>
      <c r="X299" s="28" t="s">
        <v>1345</v>
      </c>
      <c r="Y299" s="28" t="s">
        <v>1345</v>
      </c>
      <c r="Z299" s="3" t="s">
        <v>1345</v>
      </c>
      <c r="AA299" s="3" t="s">
        <v>1344</v>
      </c>
      <c r="AB299" s="3" t="s">
        <v>1348</v>
      </c>
      <c r="AC299" s="21" t="s">
        <v>1621</v>
      </c>
      <c r="AD299" s="21" t="s">
        <v>1679</v>
      </c>
      <c r="AE299" s="3"/>
      <c r="AF299" s="23" t="s">
        <v>1881</v>
      </c>
      <c r="AG299" s="23" t="s">
        <v>2562</v>
      </c>
      <c r="AH299" s="240" t="s">
        <v>2567</v>
      </c>
      <c r="AI299" s="240" t="s">
        <v>4148</v>
      </c>
      <c r="AJ299" s="240" t="s">
        <v>6440</v>
      </c>
      <c r="AK299" s="240" t="s">
        <v>4148</v>
      </c>
      <c r="AL299" s="240" t="s">
        <v>6440</v>
      </c>
      <c r="AM299" s="240" t="s">
        <v>4148</v>
      </c>
      <c r="AN299" s="240" t="s">
        <v>6440</v>
      </c>
      <c r="AO299" s="241" t="s">
        <v>1370</v>
      </c>
      <c r="AP299" s="192">
        <v>44070</v>
      </c>
      <c r="AQ299" s="491" t="s">
        <v>1366</v>
      </c>
      <c r="AR299" s="33">
        <v>43991</v>
      </c>
      <c r="AS299" s="149" t="s">
        <v>2053</v>
      </c>
      <c r="AT299" s="31" t="s">
        <v>1669</v>
      </c>
      <c r="AU299" s="10" t="s">
        <v>3436</v>
      </c>
      <c r="AV299" s="10" t="s">
        <v>3437</v>
      </c>
      <c r="AW299" s="30" t="s">
        <v>2778</v>
      </c>
      <c r="AX299" s="30" t="s">
        <v>3805</v>
      </c>
      <c r="AY299" s="30" t="s">
        <v>2406</v>
      </c>
      <c r="BH299" s="32" t="s">
        <v>3175</v>
      </c>
      <c r="BI299" s="32" t="s">
        <v>3752</v>
      </c>
      <c r="BJ299" s="27"/>
      <c r="BK299" s="27" t="s">
        <v>3865</v>
      </c>
      <c r="BL299" s="27" t="s">
        <v>3940</v>
      </c>
      <c r="BM299" s="27" t="s">
        <v>3866</v>
      </c>
      <c r="BN299" s="27"/>
    </row>
    <row r="300" spans="1:66" s="14" customFormat="1" ht="115.5" hidden="1" customHeight="1" x14ac:dyDescent="0.25">
      <c r="A300" s="29" t="s">
        <v>2269</v>
      </c>
      <c r="B300" s="5" t="s">
        <v>2024</v>
      </c>
      <c r="C300" s="57">
        <v>43630</v>
      </c>
      <c r="D300" s="29" t="s">
        <v>1500</v>
      </c>
      <c r="E300" s="74" t="s">
        <v>3869</v>
      </c>
      <c r="F300" s="21" t="s">
        <v>781</v>
      </c>
      <c r="G300" s="3" t="s">
        <v>782</v>
      </c>
      <c r="H300" s="21" t="s">
        <v>783</v>
      </c>
      <c r="I300" s="21" t="s">
        <v>784</v>
      </c>
      <c r="J300" s="22">
        <v>1</v>
      </c>
      <c r="K300" s="57">
        <v>43668</v>
      </c>
      <c r="L300" s="57">
        <v>43830</v>
      </c>
      <c r="M300" s="79">
        <f t="shared" si="10"/>
        <v>24</v>
      </c>
      <c r="N300" s="105">
        <v>1</v>
      </c>
      <c r="O300" s="27" t="s">
        <v>78</v>
      </c>
      <c r="P300" s="27"/>
      <c r="Q300" s="4" t="s">
        <v>3382</v>
      </c>
      <c r="R300" s="163">
        <f t="shared" si="11"/>
        <v>251</v>
      </c>
      <c r="S300" s="27"/>
      <c r="T300" s="27"/>
      <c r="U300" s="28" t="s">
        <v>1345</v>
      </c>
      <c r="V300" s="28" t="s">
        <v>1345</v>
      </c>
      <c r="W300" s="28" t="s">
        <v>1345</v>
      </c>
      <c r="X300" s="28" t="s">
        <v>1345</v>
      </c>
      <c r="Y300" s="28" t="s">
        <v>1345</v>
      </c>
      <c r="Z300" s="3" t="s">
        <v>1345</v>
      </c>
      <c r="AA300" s="3" t="s">
        <v>1344</v>
      </c>
      <c r="AB300" s="3" t="s">
        <v>1348</v>
      </c>
      <c r="AC300" s="12" t="s">
        <v>1073</v>
      </c>
      <c r="AD300" s="23" t="s">
        <v>1586</v>
      </c>
      <c r="AE300" s="23" t="s">
        <v>2544</v>
      </c>
      <c r="AF300" s="23" t="s">
        <v>2556</v>
      </c>
      <c r="AG300" s="23" t="s">
        <v>2544</v>
      </c>
      <c r="AH300" s="240" t="s">
        <v>2556</v>
      </c>
      <c r="AI300" s="240" t="s">
        <v>2556</v>
      </c>
      <c r="AJ300" s="240" t="s">
        <v>2556</v>
      </c>
      <c r="AK300" s="240" t="s">
        <v>4148</v>
      </c>
      <c r="AL300" s="240" t="s">
        <v>2556</v>
      </c>
      <c r="AM300" s="240" t="s">
        <v>4148</v>
      </c>
      <c r="AN300" s="240" t="s">
        <v>2556</v>
      </c>
      <c r="AO300" s="241" t="s">
        <v>918</v>
      </c>
      <c r="AP300" s="193">
        <v>43851</v>
      </c>
      <c r="AQ300" s="491" t="s">
        <v>1366</v>
      </c>
      <c r="AR300" s="33">
        <v>43991</v>
      </c>
      <c r="AS300" s="149" t="s">
        <v>2042</v>
      </c>
      <c r="AT300" s="31" t="s">
        <v>1669</v>
      </c>
      <c r="AU300" s="10" t="s">
        <v>3436</v>
      </c>
      <c r="AV300" s="10" t="s">
        <v>3437</v>
      </c>
      <c r="AW300" s="30" t="s">
        <v>2778</v>
      </c>
      <c r="AX300" s="30" t="s">
        <v>3805</v>
      </c>
      <c r="AY300" s="30" t="s">
        <v>2406</v>
      </c>
      <c r="BH300" s="32" t="s">
        <v>3175</v>
      </c>
      <c r="BI300" s="32" t="s">
        <v>3752</v>
      </c>
      <c r="BJ300" s="27"/>
      <c r="BK300" s="27" t="s">
        <v>3865</v>
      </c>
      <c r="BL300" s="27" t="s">
        <v>3940</v>
      </c>
      <c r="BM300" s="27" t="s">
        <v>3866</v>
      </c>
      <c r="BN300" s="27"/>
    </row>
    <row r="301" spans="1:66" s="14" customFormat="1" ht="115.5" hidden="1" customHeight="1" x14ac:dyDescent="0.25">
      <c r="A301" s="29" t="s">
        <v>2270</v>
      </c>
      <c r="B301" s="5" t="s">
        <v>2024</v>
      </c>
      <c r="C301" s="57">
        <v>43630</v>
      </c>
      <c r="D301" s="29" t="s">
        <v>1500</v>
      </c>
      <c r="E301" s="74" t="s">
        <v>3869</v>
      </c>
      <c r="F301" s="21" t="s">
        <v>781</v>
      </c>
      <c r="G301" s="3" t="s">
        <v>782</v>
      </c>
      <c r="H301" s="21" t="s">
        <v>785</v>
      </c>
      <c r="I301" s="21" t="s">
        <v>784</v>
      </c>
      <c r="J301" s="22">
        <v>1</v>
      </c>
      <c r="K301" s="57">
        <v>43668</v>
      </c>
      <c r="L301" s="57">
        <v>43830</v>
      </c>
      <c r="M301" s="79">
        <f t="shared" si="10"/>
        <v>24</v>
      </c>
      <c r="N301" s="105">
        <v>1</v>
      </c>
      <c r="O301" s="27" t="s">
        <v>78</v>
      </c>
      <c r="P301" s="27"/>
      <c r="Q301" s="4" t="s">
        <v>3393</v>
      </c>
      <c r="R301" s="163">
        <f t="shared" si="11"/>
        <v>343</v>
      </c>
      <c r="S301" s="27"/>
      <c r="T301" s="27"/>
      <c r="U301" s="28" t="s">
        <v>1345</v>
      </c>
      <c r="V301" s="28" t="s">
        <v>1345</v>
      </c>
      <c r="W301" s="28" t="s">
        <v>1345</v>
      </c>
      <c r="X301" s="28" t="s">
        <v>1345</v>
      </c>
      <c r="Y301" s="28" t="s">
        <v>1345</v>
      </c>
      <c r="Z301" s="3" t="s">
        <v>1345</v>
      </c>
      <c r="AA301" s="3" t="s">
        <v>1344</v>
      </c>
      <c r="AB301" s="3" t="s">
        <v>1348</v>
      </c>
      <c r="AC301" s="12" t="s">
        <v>970</v>
      </c>
      <c r="AD301" s="240" t="s">
        <v>3114</v>
      </c>
      <c r="AE301" s="240" t="s">
        <v>3114</v>
      </c>
      <c r="AF301" s="240" t="s">
        <v>3114</v>
      </c>
      <c r="AG301" s="240" t="s">
        <v>3114</v>
      </c>
      <c r="AH301" s="240" t="s">
        <v>3114</v>
      </c>
      <c r="AI301" s="240" t="s">
        <v>3114</v>
      </c>
      <c r="AJ301" s="240" t="s">
        <v>3114</v>
      </c>
      <c r="AK301" s="240" t="s">
        <v>4148</v>
      </c>
      <c r="AL301" s="240" t="s">
        <v>2556</v>
      </c>
      <c r="AM301" s="240" t="s">
        <v>4148</v>
      </c>
      <c r="AN301" s="240" t="s">
        <v>2556</v>
      </c>
      <c r="AO301" s="241" t="s">
        <v>918</v>
      </c>
      <c r="AP301" s="192">
        <v>43852</v>
      </c>
      <c r="AQ301" s="491" t="s">
        <v>1366</v>
      </c>
      <c r="AR301" s="33">
        <v>43991</v>
      </c>
      <c r="AS301" s="149" t="s">
        <v>2042</v>
      </c>
      <c r="AT301" s="31" t="s">
        <v>1669</v>
      </c>
      <c r="AU301" s="10" t="s">
        <v>3436</v>
      </c>
      <c r="AV301" s="10" t="s">
        <v>3437</v>
      </c>
      <c r="AW301" s="30" t="s">
        <v>2778</v>
      </c>
      <c r="AX301" s="30" t="s">
        <v>3805</v>
      </c>
      <c r="AY301" s="30" t="s">
        <v>2406</v>
      </c>
      <c r="BH301" s="32" t="s">
        <v>3175</v>
      </c>
      <c r="BI301" s="32" t="s">
        <v>3752</v>
      </c>
      <c r="BJ301" s="27"/>
      <c r="BK301" s="27" t="s">
        <v>3865</v>
      </c>
      <c r="BL301" s="27" t="s">
        <v>3940</v>
      </c>
      <c r="BM301" s="27" t="s">
        <v>3866</v>
      </c>
      <c r="BN301" s="27"/>
    </row>
    <row r="302" spans="1:66" s="14" customFormat="1" ht="115.5" hidden="1" customHeight="1" x14ac:dyDescent="0.25">
      <c r="A302" s="29" t="s">
        <v>2271</v>
      </c>
      <c r="B302" s="5" t="s">
        <v>2024</v>
      </c>
      <c r="C302" s="57">
        <v>43630</v>
      </c>
      <c r="D302" s="29" t="s">
        <v>1500</v>
      </c>
      <c r="E302" s="74" t="s">
        <v>3869</v>
      </c>
      <c r="F302" s="21" t="s">
        <v>781</v>
      </c>
      <c r="G302" s="3" t="s">
        <v>786</v>
      </c>
      <c r="H302" s="21" t="s">
        <v>793</v>
      </c>
      <c r="I302" s="21" t="s">
        <v>784</v>
      </c>
      <c r="J302" s="22">
        <v>1</v>
      </c>
      <c r="K302" s="57">
        <v>43668</v>
      </c>
      <c r="L302" s="57">
        <v>43830</v>
      </c>
      <c r="M302" s="79">
        <f t="shared" si="10"/>
        <v>24</v>
      </c>
      <c r="N302" s="105">
        <v>1</v>
      </c>
      <c r="O302" s="27" t="s">
        <v>78</v>
      </c>
      <c r="P302" s="27"/>
      <c r="Q302" s="4" t="s">
        <v>3383</v>
      </c>
      <c r="R302" s="163">
        <f t="shared" si="11"/>
        <v>282</v>
      </c>
      <c r="S302" s="27"/>
      <c r="T302" s="27"/>
      <c r="U302" s="28" t="s">
        <v>1345</v>
      </c>
      <c r="V302" s="28" t="s">
        <v>1345</v>
      </c>
      <c r="W302" s="28" t="s">
        <v>1345</v>
      </c>
      <c r="X302" s="28" t="s">
        <v>1345</v>
      </c>
      <c r="Y302" s="28" t="s">
        <v>1345</v>
      </c>
      <c r="Z302" s="3" t="s">
        <v>1345</v>
      </c>
      <c r="AA302" s="3" t="s">
        <v>1344</v>
      </c>
      <c r="AB302" s="3" t="s">
        <v>1348</v>
      </c>
      <c r="AC302" s="12" t="s">
        <v>1373</v>
      </c>
      <c r="AD302" s="23" t="s">
        <v>1586</v>
      </c>
      <c r="AE302" s="23" t="s">
        <v>2544</v>
      </c>
      <c r="AF302" s="23" t="s">
        <v>2556</v>
      </c>
      <c r="AG302" s="23" t="s">
        <v>2544</v>
      </c>
      <c r="AH302" s="240" t="s">
        <v>2556</v>
      </c>
      <c r="AI302" s="240" t="s">
        <v>2556</v>
      </c>
      <c r="AJ302" s="240" t="s">
        <v>2556</v>
      </c>
      <c r="AK302" s="240" t="s">
        <v>4148</v>
      </c>
      <c r="AL302" s="240" t="s">
        <v>2556</v>
      </c>
      <c r="AM302" s="240" t="s">
        <v>4148</v>
      </c>
      <c r="AN302" s="240" t="s">
        <v>2556</v>
      </c>
      <c r="AO302" s="241" t="s">
        <v>918</v>
      </c>
      <c r="AP302" s="193">
        <v>43851</v>
      </c>
      <c r="AQ302" s="491" t="s">
        <v>1366</v>
      </c>
      <c r="AR302" s="33">
        <v>43991</v>
      </c>
      <c r="AS302" s="149" t="s">
        <v>2042</v>
      </c>
      <c r="AT302" s="31" t="s">
        <v>1669</v>
      </c>
      <c r="AU302" s="10" t="s">
        <v>3436</v>
      </c>
      <c r="AV302" s="10" t="s">
        <v>3437</v>
      </c>
      <c r="AW302" s="30" t="s">
        <v>2778</v>
      </c>
      <c r="AX302" s="188" t="s">
        <v>3805</v>
      </c>
      <c r="AY302" s="32" t="s">
        <v>5215</v>
      </c>
      <c r="BH302" s="32" t="s">
        <v>3175</v>
      </c>
      <c r="BI302" s="32" t="s">
        <v>3752</v>
      </c>
      <c r="BJ302" s="27"/>
      <c r="BK302" s="27" t="s">
        <v>3865</v>
      </c>
      <c r="BL302" s="27" t="s">
        <v>3940</v>
      </c>
      <c r="BM302" s="27" t="s">
        <v>3866</v>
      </c>
      <c r="BN302" s="27"/>
    </row>
    <row r="303" spans="1:66" s="14" customFormat="1" ht="115.5" hidden="1" customHeight="1" x14ac:dyDescent="0.25">
      <c r="A303" s="29" t="s">
        <v>2272</v>
      </c>
      <c r="B303" s="5" t="s">
        <v>2024</v>
      </c>
      <c r="C303" s="57">
        <v>43630</v>
      </c>
      <c r="D303" s="29" t="s">
        <v>1500</v>
      </c>
      <c r="E303" s="74" t="s">
        <v>3869</v>
      </c>
      <c r="F303" s="21" t="s">
        <v>781</v>
      </c>
      <c r="G303" s="21" t="s">
        <v>788</v>
      </c>
      <c r="H303" s="21" t="s">
        <v>789</v>
      </c>
      <c r="I303" s="414" t="s">
        <v>784</v>
      </c>
      <c r="J303" s="22">
        <v>1</v>
      </c>
      <c r="K303" s="57">
        <v>43831</v>
      </c>
      <c r="L303" s="57">
        <v>44012</v>
      </c>
      <c r="M303" s="79">
        <f t="shared" si="10"/>
        <v>26</v>
      </c>
      <c r="N303" s="105">
        <v>1</v>
      </c>
      <c r="O303" s="27" t="s">
        <v>78</v>
      </c>
      <c r="P303" s="27"/>
      <c r="Q303" s="3" t="s">
        <v>3410</v>
      </c>
      <c r="R303" s="163">
        <f t="shared" si="11"/>
        <v>345</v>
      </c>
      <c r="S303" s="27"/>
      <c r="T303" s="27"/>
      <c r="U303" s="28" t="s">
        <v>1345</v>
      </c>
      <c r="V303" s="28" t="s">
        <v>1345</v>
      </c>
      <c r="W303" s="28" t="s">
        <v>1345</v>
      </c>
      <c r="X303" s="28" t="s">
        <v>1345</v>
      </c>
      <c r="Y303" s="28" t="s">
        <v>1345</v>
      </c>
      <c r="Z303" s="3" t="s">
        <v>1345</v>
      </c>
      <c r="AA303" s="3" t="s">
        <v>1344</v>
      </c>
      <c r="AB303" s="3" t="s">
        <v>1348</v>
      </c>
      <c r="AC303" s="12" t="s">
        <v>1067</v>
      </c>
      <c r="AD303" s="23" t="s">
        <v>1602</v>
      </c>
      <c r="AE303" s="3" t="s">
        <v>1666</v>
      </c>
      <c r="AF303" s="3" t="s">
        <v>1675</v>
      </c>
      <c r="AG303" s="378" t="s">
        <v>3110</v>
      </c>
      <c r="AH303" s="6" t="s">
        <v>3111</v>
      </c>
      <c r="AI303" s="6" t="s">
        <v>3111</v>
      </c>
      <c r="AJ303" s="6" t="s">
        <v>3111</v>
      </c>
      <c r="AK303" s="6" t="s">
        <v>4148</v>
      </c>
      <c r="AL303" s="6" t="s">
        <v>3111</v>
      </c>
      <c r="AM303" s="6" t="s">
        <v>4148</v>
      </c>
      <c r="AN303" s="6" t="s">
        <v>3111</v>
      </c>
      <c r="AO303" s="241" t="s">
        <v>918</v>
      </c>
      <c r="AP303" s="193">
        <v>44018</v>
      </c>
      <c r="AQ303" s="491" t="s">
        <v>1068</v>
      </c>
      <c r="AR303" s="473"/>
      <c r="AS303" s="31"/>
      <c r="AT303" s="31"/>
      <c r="AU303" s="31"/>
      <c r="AV303" s="31"/>
      <c r="AW303" s="30" t="s">
        <v>1369</v>
      </c>
      <c r="AX303" s="30"/>
      <c r="AY303" s="30"/>
      <c r="BH303" s="32" t="s">
        <v>3175</v>
      </c>
      <c r="BI303" s="32" t="s">
        <v>3752</v>
      </c>
      <c r="BJ303" s="27"/>
      <c r="BK303" s="27" t="s">
        <v>3865</v>
      </c>
      <c r="BL303" s="27" t="s">
        <v>3940</v>
      </c>
      <c r="BM303" s="27" t="s">
        <v>3866</v>
      </c>
      <c r="BN303" s="27"/>
    </row>
    <row r="304" spans="1:66" s="14" customFormat="1" ht="115.5" hidden="1" customHeight="1" x14ac:dyDescent="0.25">
      <c r="A304" s="29" t="s">
        <v>2273</v>
      </c>
      <c r="B304" s="5" t="s">
        <v>2024</v>
      </c>
      <c r="C304" s="57">
        <v>43630</v>
      </c>
      <c r="D304" s="29" t="s">
        <v>1500</v>
      </c>
      <c r="E304" s="74" t="s">
        <v>3869</v>
      </c>
      <c r="F304" s="21" t="s">
        <v>781</v>
      </c>
      <c r="G304" s="21" t="s">
        <v>790</v>
      </c>
      <c r="H304" s="21" t="s">
        <v>791</v>
      </c>
      <c r="I304" s="21" t="s">
        <v>728</v>
      </c>
      <c r="J304" s="22">
        <v>1</v>
      </c>
      <c r="K304" s="57">
        <v>43831</v>
      </c>
      <c r="L304" s="57">
        <v>44012</v>
      </c>
      <c r="M304" s="79">
        <f t="shared" si="10"/>
        <v>26</v>
      </c>
      <c r="N304" s="138">
        <v>0.5</v>
      </c>
      <c r="O304" s="27" t="s">
        <v>78</v>
      </c>
      <c r="P304" s="27"/>
      <c r="Q304" s="4" t="s">
        <v>4164</v>
      </c>
      <c r="R304" s="163">
        <f t="shared" si="11"/>
        <v>326</v>
      </c>
      <c r="S304" s="27"/>
      <c r="T304" s="27"/>
      <c r="U304" s="28" t="s">
        <v>1345</v>
      </c>
      <c r="V304" s="28" t="s">
        <v>1345</v>
      </c>
      <c r="W304" s="28" t="s">
        <v>1345</v>
      </c>
      <c r="X304" s="28" t="s">
        <v>1345</v>
      </c>
      <c r="Y304" s="28" t="s">
        <v>1345</v>
      </c>
      <c r="Z304" s="3" t="s">
        <v>1345</v>
      </c>
      <c r="AA304" s="3" t="s">
        <v>1344</v>
      </c>
      <c r="AB304" s="3" t="s">
        <v>1348</v>
      </c>
      <c r="AC304" s="12" t="s">
        <v>1084</v>
      </c>
      <c r="AD304" s="23" t="s">
        <v>1603</v>
      </c>
      <c r="AE304" s="23" t="s">
        <v>1668</v>
      </c>
      <c r="AF304" s="3" t="s">
        <v>1676</v>
      </c>
      <c r="AG304" s="3" t="s">
        <v>2571</v>
      </c>
      <c r="AH304" s="6" t="s">
        <v>2592</v>
      </c>
      <c r="AI304" s="6" t="s">
        <v>3151</v>
      </c>
      <c r="AJ304" s="6" t="s">
        <v>3352</v>
      </c>
      <c r="AK304" s="6" t="s">
        <v>4191</v>
      </c>
      <c r="AL304" s="40" t="s">
        <v>4523</v>
      </c>
      <c r="AM304" s="40" t="s">
        <v>4148</v>
      </c>
      <c r="AN304" s="40" t="s">
        <v>6439</v>
      </c>
      <c r="AO304" s="241" t="s">
        <v>1370</v>
      </c>
      <c r="AP304" s="193">
        <v>44377</v>
      </c>
      <c r="AQ304" s="491" t="s">
        <v>2539</v>
      </c>
      <c r="AR304" s="193">
        <v>44377</v>
      </c>
      <c r="AS304" s="149" t="s">
        <v>4179</v>
      </c>
      <c r="AT304" s="31" t="s">
        <v>4189</v>
      </c>
      <c r="AU304" s="31" t="s">
        <v>1663</v>
      </c>
      <c r="AV304" s="31" t="s">
        <v>1663</v>
      </c>
      <c r="AW304" s="32" t="s">
        <v>2779</v>
      </c>
      <c r="AX304" s="30" t="s">
        <v>3805</v>
      </c>
      <c r="AY304" s="32" t="s">
        <v>4182</v>
      </c>
      <c r="BH304" s="32" t="s">
        <v>3175</v>
      </c>
      <c r="BI304" s="32" t="s">
        <v>3752</v>
      </c>
      <c r="BJ304" s="27"/>
      <c r="BK304" s="27" t="s">
        <v>3865</v>
      </c>
      <c r="BL304" s="27" t="s">
        <v>3940</v>
      </c>
      <c r="BM304" s="27" t="s">
        <v>3866</v>
      </c>
      <c r="BN304" s="27"/>
    </row>
    <row r="305" spans="1:66" s="14" customFormat="1" ht="115.5" hidden="1" customHeight="1" x14ac:dyDescent="0.25">
      <c r="A305" s="29" t="s">
        <v>2274</v>
      </c>
      <c r="B305" s="5" t="s">
        <v>2024</v>
      </c>
      <c r="C305" s="57">
        <v>43630</v>
      </c>
      <c r="D305" s="29" t="s">
        <v>1501</v>
      </c>
      <c r="E305" s="6" t="s">
        <v>3870</v>
      </c>
      <c r="F305" s="21" t="s">
        <v>774</v>
      </c>
      <c r="G305" s="21" t="s">
        <v>792</v>
      </c>
      <c r="H305" s="21" t="s">
        <v>776</v>
      </c>
      <c r="I305" s="21" t="s">
        <v>777</v>
      </c>
      <c r="J305" s="22">
        <v>2</v>
      </c>
      <c r="K305" s="57">
        <v>43668</v>
      </c>
      <c r="L305" s="57">
        <v>44012</v>
      </c>
      <c r="M305" s="79">
        <f t="shared" si="10"/>
        <v>50</v>
      </c>
      <c r="N305" s="135">
        <v>0</v>
      </c>
      <c r="O305" s="27" t="s">
        <v>1616</v>
      </c>
      <c r="P305" s="27" t="s">
        <v>78</v>
      </c>
      <c r="Q305" s="4" t="s">
        <v>4170</v>
      </c>
      <c r="R305" s="163">
        <f t="shared" si="11"/>
        <v>326</v>
      </c>
      <c r="S305" s="27"/>
      <c r="T305" s="27"/>
      <c r="U305" s="28" t="s">
        <v>1345</v>
      </c>
      <c r="V305" s="28" t="s">
        <v>1345</v>
      </c>
      <c r="W305" s="28" t="s">
        <v>1345</v>
      </c>
      <c r="X305" s="28" t="s">
        <v>1345</v>
      </c>
      <c r="Y305" s="28" t="s">
        <v>1345</v>
      </c>
      <c r="Z305" s="3" t="s">
        <v>1345</v>
      </c>
      <c r="AA305" s="3" t="s">
        <v>1344</v>
      </c>
      <c r="AB305" s="3" t="s">
        <v>1348</v>
      </c>
      <c r="AC305" s="21" t="s">
        <v>1620</v>
      </c>
      <c r="AD305" s="21" t="s">
        <v>1680</v>
      </c>
      <c r="AE305" s="23" t="s">
        <v>1668</v>
      </c>
      <c r="AF305" s="3" t="s">
        <v>1682</v>
      </c>
      <c r="AG305" s="6" t="s">
        <v>2599</v>
      </c>
      <c r="AH305" s="6" t="s">
        <v>2601</v>
      </c>
      <c r="AI305" s="6" t="s">
        <v>3146</v>
      </c>
      <c r="AJ305" s="6" t="s">
        <v>3150</v>
      </c>
      <c r="AK305" s="6" t="s">
        <v>4192</v>
      </c>
      <c r="AL305" s="40" t="s">
        <v>4524</v>
      </c>
      <c r="AM305" s="40" t="s">
        <v>4148</v>
      </c>
      <c r="AN305" s="40" t="s">
        <v>6439</v>
      </c>
      <c r="AO305" s="241" t="s">
        <v>1370</v>
      </c>
      <c r="AP305" s="193">
        <v>44377</v>
      </c>
      <c r="AQ305" s="491" t="s">
        <v>2539</v>
      </c>
      <c r="AR305" s="193">
        <v>44377</v>
      </c>
      <c r="AS305" s="149" t="s">
        <v>4612</v>
      </c>
      <c r="AT305" s="31" t="s">
        <v>4189</v>
      </c>
      <c r="AU305" s="31" t="s">
        <v>1663</v>
      </c>
      <c r="AV305" s="31" t="s">
        <v>1663</v>
      </c>
      <c r="AW305" s="32" t="s">
        <v>2779</v>
      </c>
      <c r="AX305" s="30" t="s">
        <v>3805</v>
      </c>
      <c r="AY305" s="32" t="s">
        <v>4183</v>
      </c>
      <c r="BH305" s="32" t="s">
        <v>3175</v>
      </c>
      <c r="BI305" s="27" t="s">
        <v>3767</v>
      </c>
      <c r="BJ305" s="27"/>
      <c r="BK305" s="27" t="s">
        <v>3838</v>
      </c>
      <c r="BL305" s="27" t="s">
        <v>3932</v>
      </c>
      <c r="BM305" s="27" t="s">
        <v>3871</v>
      </c>
      <c r="BN305" s="27"/>
    </row>
    <row r="306" spans="1:66" s="14" customFormat="1" ht="115.5" hidden="1" customHeight="1" x14ac:dyDescent="0.25">
      <c r="A306" s="29" t="s">
        <v>2275</v>
      </c>
      <c r="B306" s="5" t="s">
        <v>2024</v>
      </c>
      <c r="C306" s="57">
        <v>43630</v>
      </c>
      <c r="D306" s="29" t="s">
        <v>1501</v>
      </c>
      <c r="E306" s="6" t="s">
        <v>3870</v>
      </c>
      <c r="F306" s="21" t="s">
        <v>774</v>
      </c>
      <c r="G306" s="21" t="s">
        <v>778</v>
      </c>
      <c r="H306" s="21" t="s">
        <v>779</v>
      </c>
      <c r="I306" s="414" t="s">
        <v>780</v>
      </c>
      <c r="J306" s="22">
        <v>1</v>
      </c>
      <c r="K306" s="57">
        <v>43678</v>
      </c>
      <c r="L306" s="57">
        <v>43830</v>
      </c>
      <c r="M306" s="79">
        <f t="shared" si="10"/>
        <v>22</v>
      </c>
      <c r="N306" s="105">
        <v>1</v>
      </c>
      <c r="O306" s="27" t="s">
        <v>1616</v>
      </c>
      <c r="P306" s="27" t="s">
        <v>78</v>
      </c>
      <c r="Q306" s="4" t="s">
        <v>3203</v>
      </c>
      <c r="R306" s="163">
        <f t="shared" si="11"/>
        <v>334</v>
      </c>
      <c r="S306" s="27"/>
      <c r="T306" s="27"/>
      <c r="U306" s="28" t="s">
        <v>1345</v>
      </c>
      <c r="V306" s="28" t="s">
        <v>1345</v>
      </c>
      <c r="W306" s="28" t="s">
        <v>1345</v>
      </c>
      <c r="X306" s="28" t="s">
        <v>1345</v>
      </c>
      <c r="Y306" s="28" t="s">
        <v>1345</v>
      </c>
      <c r="Z306" s="3" t="s">
        <v>1345</v>
      </c>
      <c r="AA306" s="3" t="s">
        <v>1344</v>
      </c>
      <c r="AB306" s="3" t="s">
        <v>1348</v>
      </c>
      <c r="AC306" s="21" t="s">
        <v>1622</v>
      </c>
      <c r="AD306" s="21" t="s">
        <v>1681</v>
      </c>
      <c r="AE306" s="21"/>
      <c r="AF306" s="23" t="s">
        <v>1683</v>
      </c>
      <c r="AG306" s="131" t="s">
        <v>2600</v>
      </c>
      <c r="AH306" s="146" t="s">
        <v>2602</v>
      </c>
      <c r="AI306" s="146" t="s">
        <v>3147</v>
      </c>
      <c r="AJ306" s="146" t="s">
        <v>3186</v>
      </c>
      <c r="AK306" s="146" t="s">
        <v>4148</v>
      </c>
      <c r="AL306" s="6" t="s">
        <v>6104</v>
      </c>
      <c r="AM306" s="146" t="s">
        <v>4148</v>
      </c>
      <c r="AN306" s="6" t="s">
        <v>6104</v>
      </c>
      <c r="AO306" s="241" t="s">
        <v>1064</v>
      </c>
      <c r="AP306" s="192">
        <v>44211</v>
      </c>
      <c r="AQ306" s="491" t="s">
        <v>1068</v>
      </c>
      <c r="AR306" s="473"/>
      <c r="AS306" s="31"/>
      <c r="AT306" s="31"/>
      <c r="AU306" s="31"/>
      <c r="AV306" s="31"/>
      <c r="AW306" s="30" t="s">
        <v>1369</v>
      </c>
      <c r="AX306" s="30"/>
      <c r="AY306" s="30"/>
      <c r="BH306" s="32" t="s">
        <v>3175</v>
      </c>
      <c r="BI306" s="27" t="s">
        <v>3767</v>
      </c>
      <c r="BJ306" s="27"/>
      <c r="BK306" s="27" t="s">
        <v>3838</v>
      </c>
      <c r="BL306" s="27" t="s">
        <v>3932</v>
      </c>
      <c r="BM306" s="27" t="s">
        <v>3871</v>
      </c>
      <c r="BN306" s="27"/>
    </row>
    <row r="307" spans="1:66" s="14" customFormat="1" ht="115.5" hidden="1" customHeight="1" x14ac:dyDescent="0.25">
      <c r="A307" s="29" t="s">
        <v>2276</v>
      </c>
      <c r="B307" s="5" t="s">
        <v>2024</v>
      </c>
      <c r="C307" s="57">
        <v>43630</v>
      </c>
      <c r="D307" s="29" t="s">
        <v>1501</v>
      </c>
      <c r="E307" s="6" t="s">
        <v>3870</v>
      </c>
      <c r="F307" s="21" t="s">
        <v>781</v>
      </c>
      <c r="G307" s="3" t="s">
        <v>782</v>
      </c>
      <c r="H307" s="21" t="s">
        <v>783</v>
      </c>
      <c r="I307" s="414" t="s">
        <v>784</v>
      </c>
      <c r="J307" s="22">
        <v>1</v>
      </c>
      <c r="K307" s="57">
        <v>43668</v>
      </c>
      <c r="L307" s="57">
        <v>43830</v>
      </c>
      <c r="M307" s="79">
        <f t="shared" si="10"/>
        <v>24</v>
      </c>
      <c r="N307" s="105">
        <v>1</v>
      </c>
      <c r="O307" s="27" t="s">
        <v>78</v>
      </c>
      <c r="P307" s="27"/>
      <c r="Q307" s="4" t="s">
        <v>3384</v>
      </c>
      <c r="R307" s="163">
        <f t="shared" si="11"/>
        <v>252</v>
      </c>
      <c r="S307" s="27"/>
      <c r="T307" s="27"/>
      <c r="U307" s="28" t="s">
        <v>1345</v>
      </c>
      <c r="V307" s="28" t="s">
        <v>1345</v>
      </c>
      <c r="W307" s="28" t="s">
        <v>1345</v>
      </c>
      <c r="X307" s="28" t="s">
        <v>1345</v>
      </c>
      <c r="Y307" s="28" t="s">
        <v>1345</v>
      </c>
      <c r="Z307" s="3" t="s">
        <v>1345</v>
      </c>
      <c r="AA307" s="3" t="s">
        <v>1344</v>
      </c>
      <c r="AB307" s="3" t="s">
        <v>1348</v>
      </c>
      <c r="AC307" s="12" t="s">
        <v>1073</v>
      </c>
      <c r="AD307" s="23" t="s">
        <v>1586</v>
      </c>
      <c r="AE307" s="23" t="s">
        <v>2544</v>
      </c>
      <c r="AF307" s="23" t="s">
        <v>2556</v>
      </c>
      <c r="AG307" s="23" t="s">
        <v>2544</v>
      </c>
      <c r="AH307" s="240" t="s">
        <v>2556</v>
      </c>
      <c r="AI307" s="240" t="s">
        <v>2556</v>
      </c>
      <c r="AJ307" s="240" t="s">
        <v>2556</v>
      </c>
      <c r="AK307" s="240" t="s">
        <v>4148</v>
      </c>
      <c r="AL307" s="240" t="s">
        <v>2556</v>
      </c>
      <c r="AM307" s="240" t="s">
        <v>4148</v>
      </c>
      <c r="AN307" s="240" t="s">
        <v>2556</v>
      </c>
      <c r="AO307" s="241" t="s">
        <v>918</v>
      </c>
      <c r="AP307" s="193">
        <v>43851</v>
      </c>
      <c r="AQ307" s="491" t="s">
        <v>1068</v>
      </c>
      <c r="AR307" s="492"/>
      <c r="AS307" s="31"/>
      <c r="AT307" s="31"/>
      <c r="AU307" s="31"/>
      <c r="AV307" s="31"/>
      <c r="AW307" s="30" t="s">
        <v>1369</v>
      </c>
      <c r="AX307" s="30"/>
      <c r="AY307" s="30"/>
      <c r="BH307" s="32" t="s">
        <v>3175</v>
      </c>
      <c r="BI307" s="27" t="s">
        <v>3767</v>
      </c>
      <c r="BJ307" s="27"/>
      <c r="BK307" s="27" t="s">
        <v>3838</v>
      </c>
      <c r="BL307" s="27" t="s">
        <v>3932</v>
      </c>
      <c r="BM307" s="27" t="s">
        <v>3871</v>
      </c>
      <c r="BN307" s="27"/>
    </row>
    <row r="308" spans="1:66" s="14" customFormat="1" ht="115.5" hidden="1" customHeight="1" x14ac:dyDescent="0.25">
      <c r="A308" s="29" t="s">
        <v>2277</v>
      </c>
      <c r="B308" s="5" t="s">
        <v>2024</v>
      </c>
      <c r="C308" s="57">
        <v>43630</v>
      </c>
      <c r="D308" s="29" t="s">
        <v>1501</v>
      </c>
      <c r="E308" s="6" t="s">
        <v>3870</v>
      </c>
      <c r="F308" s="21" t="s">
        <v>781</v>
      </c>
      <c r="G308" s="3" t="s">
        <v>782</v>
      </c>
      <c r="H308" s="21" t="s">
        <v>785</v>
      </c>
      <c r="I308" s="414" t="s">
        <v>784</v>
      </c>
      <c r="J308" s="22">
        <v>1</v>
      </c>
      <c r="K308" s="57">
        <v>43668</v>
      </c>
      <c r="L308" s="57">
        <v>43830</v>
      </c>
      <c r="M308" s="79">
        <f t="shared" si="10"/>
        <v>24</v>
      </c>
      <c r="N308" s="105">
        <v>1</v>
      </c>
      <c r="O308" s="27" t="s">
        <v>78</v>
      </c>
      <c r="P308" s="27"/>
      <c r="Q308" s="4" t="s">
        <v>3394</v>
      </c>
      <c r="R308" s="163">
        <f t="shared" si="11"/>
        <v>343</v>
      </c>
      <c r="S308" s="27"/>
      <c r="T308" s="27"/>
      <c r="U308" s="28" t="s">
        <v>1345</v>
      </c>
      <c r="V308" s="28" t="s">
        <v>1345</v>
      </c>
      <c r="W308" s="28" t="s">
        <v>1345</v>
      </c>
      <c r="X308" s="28" t="s">
        <v>1345</v>
      </c>
      <c r="Y308" s="28" t="s">
        <v>1345</v>
      </c>
      <c r="Z308" s="3" t="s">
        <v>1345</v>
      </c>
      <c r="AA308" s="3" t="s">
        <v>1344</v>
      </c>
      <c r="AB308" s="3" t="s">
        <v>1348</v>
      </c>
      <c r="AC308" s="12" t="s">
        <v>970</v>
      </c>
      <c r="AD308" s="23" t="s">
        <v>1586</v>
      </c>
      <c r="AE308" s="23" t="s">
        <v>2544</v>
      </c>
      <c r="AF308" s="23" t="s">
        <v>2556</v>
      </c>
      <c r="AG308" s="23" t="s">
        <v>2544</v>
      </c>
      <c r="AH308" s="240" t="s">
        <v>2556</v>
      </c>
      <c r="AI308" s="240" t="s">
        <v>2556</v>
      </c>
      <c r="AJ308" s="240" t="s">
        <v>2556</v>
      </c>
      <c r="AK308" s="240" t="s">
        <v>4148</v>
      </c>
      <c r="AL308" s="240" t="s">
        <v>2556</v>
      </c>
      <c r="AM308" s="240" t="s">
        <v>4148</v>
      </c>
      <c r="AN308" s="240" t="s">
        <v>2556</v>
      </c>
      <c r="AO308" s="241" t="s">
        <v>918</v>
      </c>
      <c r="AP308" s="192">
        <v>43852</v>
      </c>
      <c r="AQ308" s="491" t="s">
        <v>1068</v>
      </c>
      <c r="AR308" s="492"/>
      <c r="AS308" s="31"/>
      <c r="AT308" s="31"/>
      <c r="AU308" s="31"/>
      <c r="AV308" s="31"/>
      <c r="AW308" s="30" t="s">
        <v>1369</v>
      </c>
      <c r="AX308" s="30"/>
      <c r="AY308" s="30"/>
      <c r="BH308" s="32" t="s">
        <v>3175</v>
      </c>
      <c r="BI308" s="27" t="s">
        <v>3767</v>
      </c>
      <c r="BJ308" s="27"/>
      <c r="BK308" s="27" t="s">
        <v>3838</v>
      </c>
      <c r="BL308" s="27" t="s">
        <v>3932</v>
      </c>
      <c r="BM308" s="27" t="s">
        <v>3871</v>
      </c>
      <c r="BN308" s="27"/>
    </row>
    <row r="309" spans="1:66" s="14" customFormat="1" ht="115.5" hidden="1" customHeight="1" x14ac:dyDescent="0.25">
      <c r="A309" s="29" t="s">
        <v>2278</v>
      </c>
      <c r="B309" s="5" t="s">
        <v>2024</v>
      </c>
      <c r="C309" s="57">
        <v>43630</v>
      </c>
      <c r="D309" s="29" t="s">
        <v>1501</v>
      </c>
      <c r="E309" s="6" t="s">
        <v>3870</v>
      </c>
      <c r="F309" s="21" t="s">
        <v>781</v>
      </c>
      <c r="G309" s="3" t="s">
        <v>786</v>
      </c>
      <c r="H309" s="21" t="s">
        <v>793</v>
      </c>
      <c r="I309" s="414" t="s">
        <v>784</v>
      </c>
      <c r="J309" s="22">
        <v>1</v>
      </c>
      <c r="K309" s="57">
        <v>43668</v>
      </c>
      <c r="L309" s="57">
        <v>43830</v>
      </c>
      <c r="M309" s="79">
        <f t="shared" si="10"/>
        <v>24</v>
      </c>
      <c r="N309" s="105">
        <v>1</v>
      </c>
      <c r="O309" s="27" t="s">
        <v>78</v>
      </c>
      <c r="P309" s="27"/>
      <c r="Q309" s="4" t="s">
        <v>3385</v>
      </c>
      <c r="R309" s="163">
        <f t="shared" si="11"/>
        <v>283</v>
      </c>
      <c r="S309" s="27"/>
      <c r="T309" s="27"/>
      <c r="U309" s="28" t="s">
        <v>1345</v>
      </c>
      <c r="V309" s="28" t="s">
        <v>1345</v>
      </c>
      <c r="W309" s="28" t="s">
        <v>1345</v>
      </c>
      <c r="X309" s="28" t="s">
        <v>1345</v>
      </c>
      <c r="Y309" s="28" t="s">
        <v>1345</v>
      </c>
      <c r="Z309" s="3" t="s">
        <v>1345</v>
      </c>
      <c r="AA309" s="3" t="s">
        <v>1344</v>
      </c>
      <c r="AB309" s="3" t="s">
        <v>1348</v>
      </c>
      <c r="AC309" s="12" t="s">
        <v>1374</v>
      </c>
      <c r="AD309" s="23" t="s">
        <v>1586</v>
      </c>
      <c r="AE309" s="23" t="s">
        <v>2544</v>
      </c>
      <c r="AF309" s="23" t="s">
        <v>2556</v>
      </c>
      <c r="AG309" s="23" t="s">
        <v>2544</v>
      </c>
      <c r="AH309" s="240" t="s">
        <v>2556</v>
      </c>
      <c r="AI309" s="240" t="s">
        <v>2556</v>
      </c>
      <c r="AJ309" s="240" t="s">
        <v>2556</v>
      </c>
      <c r="AK309" s="240" t="s">
        <v>4148</v>
      </c>
      <c r="AL309" s="240" t="s">
        <v>2556</v>
      </c>
      <c r="AM309" s="240" t="s">
        <v>4148</v>
      </c>
      <c r="AN309" s="240" t="s">
        <v>2556</v>
      </c>
      <c r="AO309" s="241" t="s">
        <v>918</v>
      </c>
      <c r="AP309" s="193">
        <v>43851</v>
      </c>
      <c r="AQ309" s="491" t="s">
        <v>1068</v>
      </c>
      <c r="AR309" s="492"/>
      <c r="AS309" s="31"/>
      <c r="AT309" s="31"/>
      <c r="AU309" s="31"/>
      <c r="AV309" s="31"/>
      <c r="AW309" s="30" t="s">
        <v>1369</v>
      </c>
      <c r="AX309" s="30"/>
      <c r="AY309" s="30"/>
      <c r="BH309" s="32" t="s">
        <v>3175</v>
      </c>
      <c r="BI309" s="27" t="s">
        <v>3767</v>
      </c>
      <c r="BJ309" s="27"/>
      <c r="BK309" s="27" t="s">
        <v>3838</v>
      </c>
      <c r="BL309" s="27" t="s">
        <v>3932</v>
      </c>
      <c r="BM309" s="27" t="s">
        <v>3871</v>
      </c>
      <c r="BN309" s="27"/>
    </row>
    <row r="310" spans="1:66" s="14" customFormat="1" ht="115.5" hidden="1" customHeight="1" x14ac:dyDescent="0.25">
      <c r="A310" s="29" t="s">
        <v>2279</v>
      </c>
      <c r="B310" s="5" t="s">
        <v>2024</v>
      </c>
      <c r="C310" s="57">
        <v>43630</v>
      </c>
      <c r="D310" s="29" t="s">
        <v>1501</v>
      </c>
      <c r="E310" s="6" t="s">
        <v>3870</v>
      </c>
      <c r="F310" s="21" t="s">
        <v>781</v>
      </c>
      <c r="G310" s="21" t="s">
        <v>788</v>
      </c>
      <c r="H310" s="21" t="s">
        <v>789</v>
      </c>
      <c r="I310" s="414" t="s">
        <v>784</v>
      </c>
      <c r="J310" s="22">
        <v>1</v>
      </c>
      <c r="K310" s="57">
        <v>43831</v>
      </c>
      <c r="L310" s="57">
        <v>44012</v>
      </c>
      <c r="M310" s="79">
        <f t="shared" si="10"/>
        <v>26</v>
      </c>
      <c r="N310" s="105">
        <v>1</v>
      </c>
      <c r="O310" s="27" t="s">
        <v>78</v>
      </c>
      <c r="P310" s="27"/>
      <c r="Q310" s="4" t="s">
        <v>3398</v>
      </c>
      <c r="R310" s="163">
        <f t="shared" si="11"/>
        <v>319</v>
      </c>
      <c r="S310" s="27"/>
      <c r="T310" s="27"/>
      <c r="U310" s="28" t="s">
        <v>1345</v>
      </c>
      <c r="V310" s="28" t="s">
        <v>1345</v>
      </c>
      <c r="W310" s="28" t="s">
        <v>1345</v>
      </c>
      <c r="X310" s="28" t="s">
        <v>1345</v>
      </c>
      <c r="Y310" s="28" t="s">
        <v>1345</v>
      </c>
      <c r="Z310" s="3" t="s">
        <v>1345</v>
      </c>
      <c r="AA310" s="3" t="s">
        <v>1344</v>
      </c>
      <c r="AB310" s="3" t="s">
        <v>1348</v>
      </c>
      <c r="AC310" s="12" t="s">
        <v>1085</v>
      </c>
      <c r="AD310" s="23" t="s">
        <v>1602</v>
      </c>
      <c r="AE310" s="3" t="s">
        <v>1666</v>
      </c>
      <c r="AF310" s="3" t="s">
        <v>1684</v>
      </c>
      <c r="AG310" s="378" t="s">
        <v>3112</v>
      </c>
      <c r="AH310" s="6" t="s">
        <v>3113</v>
      </c>
      <c r="AI310" s="6" t="s">
        <v>3113</v>
      </c>
      <c r="AJ310" s="6" t="s">
        <v>3113</v>
      </c>
      <c r="AK310" s="6" t="s">
        <v>4148</v>
      </c>
      <c r="AL310" s="6" t="s">
        <v>2554</v>
      </c>
      <c r="AM310" s="6" t="s">
        <v>4148</v>
      </c>
      <c r="AN310" s="6" t="s">
        <v>2554</v>
      </c>
      <c r="AO310" s="241" t="s">
        <v>918</v>
      </c>
      <c r="AP310" s="193">
        <v>43938</v>
      </c>
      <c r="AQ310" s="491" t="s">
        <v>1068</v>
      </c>
      <c r="AR310" s="473"/>
      <c r="AS310" s="31"/>
      <c r="AT310" s="31"/>
      <c r="AU310" s="31"/>
      <c r="AV310" s="31"/>
      <c r="AW310" s="30" t="s">
        <v>1369</v>
      </c>
      <c r="AX310" s="30"/>
      <c r="AY310" s="30"/>
      <c r="BH310" s="32" t="s">
        <v>3175</v>
      </c>
      <c r="BI310" s="27" t="s">
        <v>3767</v>
      </c>
      <c r="BJ310" s="27"/>
      <c r="BK310" s="27" t="s">
        <v>3838</v>
      </c>
      <c r="BL310" s="27" t="s">
        <v>3932</v>
      </c>
      <c r="BM310" s="27" t="s">
        <v>3871</v>
      </c>
      <c r="BN310" s="27"/>
    </row>
    <row r="311" spans="1:66" s="14" customFormat="1" ht="115.5" hidden="1" customHeight="1" x14ac:dyDescent="0.25">
      <c r="A311" s="29" t="s">
        <v>2280</v>
      </c>
      <c r="B311" s="5" t="s">
        <v>2024</v>
      </c>
      <c r="C311" s="57">
        <v>43630</v>
      </c>
      <c r="D311" s="29" t="s">
        <v>1501</v>
      </c>
      <c r="E311" s="6" t="s">
        <v>3870</v>
      </c>
      <c r="F311" s="21" t="s">
        <v>781</v>
      </c>
      <c r="G311" s="21" t="s">
        <v>790</v>
      </c>
      <c r="H311" s="21" t="s">
        <v>791</v>
      </c>
      <c r="I311" s="21" t="s">
        <v>728</v>
      </c>
      <c r="J311" s="22">
        <v>1</v>
      </c>
      <c r="K311" s="57">
        <v>43831</v>
      </c>
      <c r="L311" s="57">
        <v>44012</v>
      </c>
      <c r="M311" s="79">
        <f t="shared" si="10"/>
        <v>26</v>
      </c>
      <c r="N311" s="138">
        <v>0.5</v>
      </c>
      <c r="O311" s="27" t="s">
        <v>78</v>
      </c>
      <c r="P311" s="27"/>
      <c r="Q311" s="4" t="s">
        <v>4176</v>
      </c>
      <c r="R311" s="163">
        <f t="shared" si="11"/>
        <v>326</v>
      </c>
      <c r="S311" s="27"/>
      <c r="T311" s="27"/>
      <c r="U311" s="28" t="s">
        <v>1345</v>
      </c>
      <c r="V311" s="28" t="s">
        <v>1345</v>
      </c>
      <c r="W311" s="28" t="s">
        <v>1345</v>
      </c>
      <c r="X311" s="28" t="s">
        <v>1345</v>
      </c>
      <c r="Y311" s="28" t="s">
        <v>1345</v>
      </c>
      <c r="Z311" s="3" t="s">
        <v>1345</v>
      </c>
      <c r="AA311" s="3" t="s">
        <v>1344</v>
      </c>
      <c r="AB311" s="3" t="s">
        <v>1348</v>
      </c>
      <c r="AC311" s="12" t="s">
        <v>1085</v>
      </c>
      <c r="AD311" s="23" t="s">
        <v>1603</v>
      </c>
      <c r="AE311" s="23" t="s">
        <v>1668</v>
      </c>
      <c r="AF311" s="3" t="s">
        <v>1676</v>
      </c>
      <c r="AG311" s="3" t="s">
        <v>2571</v>
      </c>
      <c r="AH311" s="6" t="s">
        <v>2592</v>
      </c>
      <c r="AI311" s="6" t="s">
        <v>3151</v>
      </c>
      <c r="AJ311" s="6" t="s">
        <v>3352</v>
      </c>
      <c r="AK311" s="6" t="s">
        <v>4191</v>
      </c>
      <c r="AL311" s="40" t="s">
        <v>4525</v>
      </c>
      <c r="AM311" s="40" t="s">
        <v>4148</v>
      </c>
      <c r="AN311" s="40" t="s">
        <v>6439</v>
      </c>
      <c r="AO311" s="241" t="s">
        <v>1370</v>
      </c>
      <c r="AP311" s="193">
        <v>44377</v>
      </c>
      <c r="AQ311" s="491" t="s">
        <v>2539</v>
      </c>
      <c r="AR311" s="193">
        <v>44377</v>
      </c>
      <c r="AS311" s="149" t="s">
        <v>4179</v>
      </c>
      <c r="AT311" s="31" t="s">
        <v>4189</v>
      </c>
      <c r="AU311" s="31" t="s">
        <v>1663</v>
      </c>
      <c r="AV311" s="31" t="s">
        <v>1663</v>
      </c>
      <c r="AW311" s="32" t="s">
        <v>2779</v>
      </c>
      <c r="AX311" s="30" t="s">
        <v>3805</v>
      </c>
      <c r="AY311" s="32" t="s">
        <v>4183</v>
      </c>
      <c r="BH311" s="32" t="s">
        <v>3175</v>
      </c>
      <c r="BI311" s="27" t="s">
        <v>3767</v>
      </c>
      <c r="BJ311" s="27"/>
      <c r="BK311" s="27" t="s">
        <v>3838</v>
      </c>
      <c r="BL311" s="27" t="s">
        <v>3932</v>
      </c>
      <c r="BM311" s="27" t="s">
        <v>3871</v>
      </c>
      <c r="BN311" s="27"/>
    </row>
    <row r="312" spans="1:66" s="14" customFormat="1" ht="115.5" hidden="1" customHeight="1" x14ac:dyDescent="0.25">
      <c r="A312" s="29" t="s">
        <v>2281</v>
      </c>
      <c r="B312" s="5" t="s">
        <v>2024</v>
      </c>
      <c r="C312" s="57">
        <v>43630</v>
      </c>
      <c r="D312" s="29" t="s">
        <v>1501</v>
      </c>
      <c r="E312" s="6" t="s">
        <v>3870</v>
      </c>
      <c r="F312" s="3" t="s">
        <v>794</v>
      </c>
      <c r="G312" s="3" t="s">
        <v>748</v>
      </c>
      <c r="H312" s="3" t="s">
        <v>795</v>
      </c>
      <c r="I312" s="5" t="s">
        <v>796</v>
      </c>
      <c r="J312" s="20">
        <v>1</v>
      </c>
      <c r="K312" s="57">
        <v>43678</v>
      </c>
      <c r="L312" s="57">
        <v>43830</v>
      </c>
      <c r="M312" s="79">
        <f t="shared" si="10"/>
        <v>22</v>
      </c>
      <c r="N312" s="105">
        <v>1</v>
      </c>
      <c r="O312" s="27" t="s">
        <v>149</v>
      </c>
      <c r="P312" s="27" t="s">
        <v>800</v>
      </c>
      <c r="Q312" s="4" t="s">
        <v>926</v>
      </c>
      <c r="R312" s="163">
        <f t="shared" si="11"/>
        <v>308</v>
      </c>
      <c r="S312" s="27"/>
      <c r="T312" s="27"/>
      <c r="U312" s="28" t="s">
        <v>1345</v>
      </c>
      <c r="V312" s="28" t="s">
        <v>1345</v>
      </c>
      <c r="W312" s="28" t="s">
        <v>1345</v>
      </c>
      <c r="X312" s="28" t="s">
        <v>1345</v>
      </c>
      <c r="Y312" s="28" t="s">
        <v>1345</v>
      </c>
      <c r="Z312" s="3" t="s">
        <v>1345</v>
      </c>
      <c r="AA312" s="3" t="s">
        <v>1344</v>
      </c>
      <c r="AB312" s="3" t="s">
        <v>1348</v>
      </c>
      <c r="AC312" s="3" t="s">
        <v>1075</v>
      </c>
      <c r="AD312" s="3" t="s">
        <v>1586</v>
      </c>
      <c r="AE312" s="23" t="s">
        <v>2544</v>
      </c>
      <c r="AF312" s="23" t="s">
        <v>2556</v>
      </c>
      <c r="AG312" s="23" t="s">
        <v>2544</v>
      </c>
      <c r="AH312" s="240" t="s">
        <v>2556</v>
      </c>
      <c r="AI312" s="240" t="s">
        <v>2556</v>
      </c>
      <c r="AJ312" s="240" t="s">
        <v>2556</v>
      </c>
      <c r="AK312" s="240" t="s">
        <v>4148</v>
      </c>
      <c r="AL312" s="240" t="s">
        <v>2556</v>
      </c>
      <c r="AM312" s="240" t="s">
        <v>4148</v>
      </c>
      <c r="AN312" s="240" t="s">
        <v>2556</v>
      </c>
      <c r="AO312" s="241" t="s">
        <v>918</v>
      </c>
      <c r="AP312" s="193">
        <v>43829</v>
      </c>
      <c r="AQ312" s="491" t="s">
        <v>1068</v>
      </c>
      <c r="AR312" s="492"/>
      <c r="AS312" s="31"/>
      <c r="AT312" s="31"/>
      <c r="AU312" s="31"/>
      <c r="AV312" s="31"/>
      <c r="AW312" s="30" t="s">
        <v>1369</v>
      </c>
      <c r="AX312" s="30"/>
      <c r="AY312" s="30"/>
      <c r="BH312" s="32" t="s">
        <v>3175</v>
      </c>
      <c r="BI312" s="27" t="s">
        <v>3767</v>
      </c>
      <c r="BJ312" s="27"/>
      <c r="BK312" s="27" t="s">
        <v>3838</v>
      </c>
      <c r="BL312" s="27" t="s">
        <v>3932</v>
      </c>
      <c r="BM312" s="27" t="s">
        <v>3871</v>
      </c>
      <c r="BN312" s="27"/>
    </row>
    <row r="313" spans="1:66" s="14" customFormat="1" ht="115.5" hidden="1" customHeight="1" x14ac:dyDescent="0.25">
      <c r="A313" s="29" t="s">
        <v>2282</v>
      </c>
      <c r="B313" s="5" t="s">
        <v>2024</v>
      </c>
      <c r="C313" s="57">
        <v>43630</v>
      </c>
      <c r="D313" s="29" t="s">
        <v>1502</v>
      </c>
      <c r="E313" s="6" t="s">
        <v>3872</v>
      </c>
      <c r="F313" s="21" t="s">
        <v>774</v>
      </c>
      <c r="G313" s="21" t="s">
        <v>792</v>
      </c>
      <c r="H313" s="21" t="s">
        <v>776</v>
      </c>
      <c r="I313" s="21" t="s">
        <v>777</v>
      </c>
      <c r="J313" s="22">
        <v>2</v>
      </c>
      <c r="K313" s="57">
        <v>43668</v>
      </c>
      <c r="L313" s="57">
        <v>44012</v>
      </c>
      <c r="M313" s="79">
        <f t="shared" si="10"/>
        <v>50</v>
      </c>
      <c r="N313" s="135">
        <v>0</v>
      </c>
      <c r="O313" s="27" t="s">
        <v>1616</v>
      </c>
      <c r="P313" s="27" t="s">
        <v>78</v>
      </c>
      <c r="Q313" s="10" t="s">
        <v>4173</v>
      </c>
      <c r="R313" s="163">
        <f t="shared" si="11"/>
        <v>102</v>
      </c>
      <c r="S313" s="27"/>
      <c r="T313" s="27"/>
      <c r="U313" s="28" t="s">
        <v>1345</v>
      </c>
      <c r="V313" s="28" t="s">
        <v>1345</v>
      </c>
      <c r="W313" s="28" t="s">
        <v>1345</v>
      </c>
      <c r="X313" s="28" t="s">
        <v>1345</v>
      </c>
      <c r="Y313" s="28" t="s">
        <v>1345</v>
      </c>
      <c r="Z313" s="3" t="s">
        <v>1345</v>
      </c>
      <c r="AA313" s="3" t="s">
        <v>1344</v>
      </c>
      <c r="AB313" s="3" t="s">
        <v>1348</v>
      </c>
      <c r="AC313" s="21" t="s">
        <v>1620</v>
      </c>
      <c r="AD313" s="21" t="s">
        <v>1680</v>
      </c>
      <c r="AE313" s="23" t="s">
        <v>1668</v>
      </c>
      <c r="AF313" s="23" t="s">
        <v>1882</v>
      </c>
      <c r="AG313" s="23" t="s">
        <v>2562</v>
      </c>
      <c r="AH313" s="240" t="s">
        <v>2568</v>
      </c>
      <c r="AI313" s="240" t="s">
        <v>4148</v>
      </c>
      <c r="AJ313" s="240" t="s">
        <v>6440</v>
      </c>
      <c r="AK313" s="240" t="s">
        <v>4148</v>
      </c>
      <c r="AL313" s="240" t="s">
        <v>6440</v>
      </c>
      <c r="AM313" s="240" t="s">
        <v>4148</v>
      </c>
      <c r="AN313" s="240" t="s">
        <v>6440</v>
      </c>
      <c r="AO313" s="241" t="s">
        <v>1370</v>
      </c>
      <c r="AP313" s="192">
        <v>44070</v>
      </c>
      <c r="AQ313" s="491" t="s">
        <v>2539</v>
      </c>
      <c r="AR313" s="192">
        <v>44070</v>
      </c>
      <c r="AS313" s="9" t="s">
        <v>2058</v>
      </c>
      <c r="AT313" s="31" t="s">
        <v>2034</v>
      </c>
      <c r="AU313" s="31" t="s">
        <v>1663</v>
      </c>
      <c r="AV313" s="31" t="s">
        <v>1663</v>
      </c>
      <c r="AW313" s="32" t="s">
        <v>2779</v>
      </c>
      <c r="AX313" s="30" t="s">
        <v>3805</v>
      </c>
      <c r="AY313" s="32" t="s">
        <v>5217</v>
      </c>
      <c r="BH313" s="32" t="s">
        <v>3175</v>
      </c>
      <c r="BI313" s="27" t="s">
        <v>3767</v>
      </c>
      <c r="BJ313" s="27"/>
      <c r="BK313" s="27" t="s">
        <v>3874</v>
      </c>
      <c r="BL313" s="27" t="s">
        <v>3939</v>
      </c>
      <c r="BM313" s="27" t="s">
        <v>3873</v>
      </c>
      <c r="BN313" s="27"/>
    </row>
    <row r="314" spans="1:66" s="14" customFormat="1" ht="115.5" hidden="1" customHeight="1" x14ac:dyDescent="0.25">
      <c r="A314" s="29" t="s">
        <v>2283</v>
      </c>
      <c r="B314" s="5" t="s">
        <v>2024</v>
      </c>
      <c r="C314" s="57">
        <v>43630</v>
      </c>
      <c r="D314" s="29" t="s">
        <v>1502</v>
      </c>
      <c r="E314" s="6" t="s">
        <v>3872</v>
      </c>
      <c r="F314" s="21" t="s">
        <v>774</v>
      </c>
      <c r="G314" s="21" t="s">
        <v>778</v>
      </c>
      <c r="H314" s="21" t="s">
        <v>779</v>
      </c>
      <c r="I314" s="21" t="s">
        <v>780</v>
      </c>
      <c r="J314" s="22">
        <v>1</v>
      </c>
      <c r="K314" s="57">
        <v>43678</v>
      </c>
      <c r="L314" s="57">
        <v>43830</v>
      </c>
      <c r="M314" s="79">
        <f t="shared" si="10"/>
        <v>22</v>
      </c>
      <c r="N314" s="135">
        <v>0</v>
      </c>
      <c r="O314" s="27" t="s">
        <v>1616</v>
      </c>
      <c r="P314" s="27" t="s">
        <v>78</v>
      </c>
      <c r="Q314" s="10" t="s">
        <v>4173</v>
      </c>
      <c r="R314" s="163">
        <f t="shared" si="11"/>
        <v>102</v>
      </c>
      <c r="S314" s="27"/>
      <c r="T314" s="27"/>
      <c r="U314" s="28" t="s">
        <v>1345</v>
      </c>
      <c r="V314" s="28" t="s">
        <v>1345</v>
      </c>
      <c r="W314" s="28" t="s">
        <v>1345</v>
      </c>
      <c r="X314" s="28" t="s">
        <v>1345</v>
      </c>
      <c r="Y314" s="28" t="s">
        <v>1345</v>
      </c>
      <c r="Z314" s="3" t="s">
        <v>1345</v>
      </c>
      <c r="AA314" s="3" t="s">
        <v>1344</v>
      </c>
      <c r="AB314" s="3" t="s">
        <v>1348</v>
      </c>
      <c r="AC314" s="21" t="s">
        <v>1619</v>
      </c>
      <c r="AD314" s="21" t="s">
        <v>1679</v>
      </c>
      <c r="AE314" s="23"/>
      <c r="AF314" s="23" t="s">
        <v>1883</v>
      </c>
      <c r="AG314" s="23" t="s">
        <v>2562</v>
      </c>
      <c r="AH314" s="240" t="s">
        <v>2569</v>
      </c>
      <c r="AI314" s="240" t="s">
        <v>4148</v>
      </c>
      <c r="AJ314" s="240" t="s">
        <v>6440</v>
      </c>
      <c r="AK314" s="240" t="s">
        <v>4148</v>
      </c>
      <c r="AL314" s="240" t="s">
        <v>6440</v>
      </c>
      <c r="AM314" s="240" t="s">
        <v>4148</v>
      </c>
      <c r="AN314" s="240" t="s">
        <v>6440</v>
      </c>
      <c r="AO314" s="241" t="s">
        <v>1370</v>
      </c>
      <c r="AP314" s="192">
        <v>44070</v>
      </c>
      <c r="AQ314" s="491" t="s">
        <v>1366</v>
      </c>
      <c r="AR314" s="33">
        <v>43991</v>
      </c>
      <c r="AS314" s="149" t="s">
        <v>2054</v>
      </c>
      <c r="AT314" s="31" t="s">
        <v>1669</v>
      </c>
      <c r="AU314" s="10" t="s">
        <v>3436</v>
      </c>
      <c r="AV314" s="10" t="s">
        <v>3437</v>
      </c>
      <c r="AW314" s="30" t="s">
        <v>2778</v>
      </c>
      <c r="AX314" s="30" t="s">
        <v>3805</v>
      </c>
      <c r="AY314" s="30" t="s">
        <v>2406</v>
      </c>
      <c r="BH314" s="32" t="s">
        <v>3175</v>
      </c>
      <c r="BI314" s="27" t="s">
        <v>3767</v>
      </c>
      <c r="BJ314" s="27"/>
      <c r="BK314" s="27" t="s">
        <v>3874</v>
      </c>
      <c r="BL314" s="27" t="s">
        <v>3939</v>
      </c>
      <c r="BM314" s="27" t="s">
        <v>3873</v>
      </c>
      <c r="BN314" s="27"/>
    </row>
    <row r="315" spans="1:66" s="14" customFormat="1" ht="115.5" hidden="1" customHeight="1" x14ac:dyDescent="0.25">
      <c r="A315" s="29" t="s">
        <v>2284</v>
      </c>
      <c r="B315" s="5" t="s">
        <v>2024</v>
      </c>
      <c r="C315" s="57">
        <v>43630</v>
      </c>
      <c r="D315" s="29" t="s">
        <v>1502</v>
      </c>
      <c r="E315" s="6" t="s">
        <v>3872</v>
      </c>
      <c r="F315" s="21" t="s">
        <v>781</v>
      </c>
      <c r="G315" s="3" t="s">
        <v>782</v>
      </c>
      <c r="H315" s="21" t="s">
        <v>783</v>
      </c>
      <c r="I315" s="21" t="s">
        <v>784</v>
      </c>
      <c r="J315" s="22">
        <v>1</v>
      </c>
      <c r="K315" s="57">
        <v>43668</v>
      </c>
      <c r="L315" s="57">
        <v>43830</v>
      </c>
      <c r="M315" s="79">
        <f t="shared" ref="M315:M346" si="12">+WEEKNUM(L315-K315)</f>
        <v>24</v>
      </c>
      <c r="N315" s="105">
        <v>1</v>
      </c>
      <c r="O315" s="27" t="s">
        <v>78</v>
      </c>
      <c r="P315" s="27"/>
      <c r="Q315" s="4" t="s">
        <v>3387</v>
      </c>
      <c r="R315" s="163">
        <f t="shared" ref="R315:R346" si="13">LEN(Q315)</f>
        <v>250</v>
      </c>
      <c r="S315" s="27"/>
      <c r="T315" s="27"/>
      <c r="U315" s="28" t="s">
        <v>1345</v>
      </c>
      <c r="V315" s="28" t="s">
        <v>1345</v>
      </c>
      <c r="W315" s="28" t="s">
        <v>1345</v>
      </c>
      <c r="X315" s="28" t="s">
        <v>1345</v>
      </c>
      <c r="Y315" s="28" t="s">
        <v>1345</v>
      </c>
      <c r="Z315" s="3" t="s">
        <v>1345</v>
      </c>
      <c r="AA315" s="3" t="s">
        <v>1344</v>
      </c>
      <c r="AB315" s="3" t="s">
        <v>1348</v>
      </c>
      <c r="AC315" s="17" t="s">
        <v>1076</v>
      </c>
      <c r="AD315" s="23" t="s">
        <v>1586</v>
      </c>
      <c r="AE315" s="23" t="s">
        <v>2544</v>
      </c>
      <c r="AF315" s="23" t="s">
        <v>2556</v>
      </c>
      <c r="AG315" s="23" t="s">
        <v>2544</v>
      </c>
      <c r="AH315" s="240" t="s">
        <v>2556</v>
      </c>
      <c r="AI315" s="240" t="s">
        <v>2556</v>
      </c>
      <c r="AJ315" s="240" t="s">
        <v>2556</v>
      </c>
      <c r="AK315" s="240" t="s">
        <v>4148</v>
      </c>
      <c r="AL315" s="240" t="s">
        <v>2556</v>
      </c>
      <c r="AM315" s="240" t="s">
        <v>4148</v>
      </c>
      <c r="AN315" s="240" t="s">
        <v>2556</v>
      </c>
      <c r="AO315" s="241" t="s">
        <v>918</v>
      </c>
      <c r="AP315" s="193">
        <v>43851</v>
      </c>
      <c r="AQ315" s="491" t="s">
        <v>1366</v>
      </c>
      <c r="AR315" s="33">
        <v>43991</v>
      </c>
      <c r="AS315" s="149" t="s">
        <v>2042</v>
      </c>
      <c r="AT315" s="31" t="s">
        <v>1669</v>
      </c>
      <c r="AU315" s="10" t="s">
        <v>3436</v>
      </c>
      <c r="AV315" s="10" t="s">
        <v>3437</v>
      </c>
      <c r="AW315" s="30" t="s">
        <v>2778</v>
      </c>
      <c r="AX315" s="30" t="s">
        <v>3805</v>
      </c>
      <c r="AY315" s="30" t="s">
        <v>2406</v>
      </c>
      <c r="BH315" s="32" t="s">
        <v>3175</v>
      </c>
      <c r="BI315" s="27" t="s">
        <v>3767</v>
      </c>
      <c r="BJ315" s="27"/>
      <c r="BK315" s="27" t="s">
        <v>3874</v>
      </c>
      <c r="BL315" s="27" t="s">
        <v>3939</v>
      </c>
      <c r="BM315" s="27" t="s">
        <v>3873</v>
      </c>
      <c r="BN315" s="27"/>
    </row>
    <row r="316" spans="1:66" s="14" customFormat="1" ht="115.5" hidden="1" customHeight="1" x14ac:dyDescent="0.25">
      <c r="A316" s="29" t="s">
        <v>2285</v>
      </c>
      <c r="B316" s="5" t="s">
        <v>2024</v>
      </c>
      <c r="C316" s="57">
        <v>43630</v>
      </c>
      <c r="D316" s="29" t="s">
        <v>1502</v>
      </c>
      <c r="E316" s="6" t="s">
        <v>3872</v>
      </c>
      <c r="F316" s="21" t="s">
        <v>781</v>
      </c>
      <c r="G316" s="3" t="s">
        <v>782</v>
      </c>
      <c r="H316" s="21" t="s">
        <v>785</v>
      </c>
      <c r="I316" s="21" t="s">
        <v>784</v>
      </c>
      <c r="J316" s="22">
        <v>1</v>
      </c>
      <c r="K316" s="57">
        <v>43668</v>
      </c>
      <c r="L316" s="57">
        <v>43830</v>
      </c>
      <c r="M316" s="79">
        <f t="shared" si="12"/>
        <v>24</v>
      </c>
      <c r="N316" s="105">
        <v>1</v>
      </c>
      <c r="O316" s="27" t="s">
        <v>78</v>
      </c>
      <c r="P316" s="27"/>
      <c r="Q316" s="4" t="s">
        <v>3394</v>
      </c>
      <c r="R316" s="163">
        <f t="shared" si="13"/>
        <v>343</v>
      </c>
      <c r="S316" s="27"/>
      <c r="T316" s="27"/>
      <c r="U316" s="28" t="s">
        <v>1345</v>
      </c>
      <c r="V316" s="28" t="s">
        <v>1345</v>
      </c>
      <c r="W316" s="28" t="s">
        <v>1345</v>
      </c>
      <c r="X316" s="28" t="s">
        <v>1345</v>
      </c>
      <c r="Y316" s="28" t="s">
        <v>1345</v>
      </c>
      <c r="Z316" s="3" t="s">
        <v>1345</v>
      </c>
      <c r="AA316" s="3" t="s">
        <v>1344</v>
      </c>
      <c r="AB316" s="3" t="s">
        <v>1348</v>
      </c>
      <c r="AC316" s="12" t="s">
        <v>970</v>
      </c>
      <c r="AD316" s="23" t="s">
        <v>1586</v>
      </c>
      <c r="AE316" s="23" t="s">
        <v>2544</v>
      </c>
      <c r="AF316" s="23" t="s">
        <v>2556</v>
      </c>
      <c r="AG316" s="23" t="s">
        <v>2544</v>
      </c>
      <c r="AH316" s="240" t="s">
        <v>2556</v>
      </c>
      <c r="AI316" s="240" t="s">
        <v>2556</v>
      </c>
      <c r="AJ316" s="240" t="s">
        <v>2556</v>
      </c>
      <c r="AK316" s="240" t="s">
        <v>4148</v>
      </c>
      <c r="AL316" s="240" t="s">
        <v>2556</v>
      </c>
      <c r="AM316" s="240" t="s">
        <v>4148</v>
      </c>
      <c r="AN316" s="240" t="s">
        <v>2556</v>
      </c>
      <c r="AO316" s="241" t="s">
        <v>918</v>
      </c>
      <c r="AP316" s="193">
        <v>43852</v>
      </c>
      <c r="AQ316" s="491" t="s">
        <v>1366</v>
      </c>
      <c r="AR316" s="33">
        <v>43991</v>
      </c>
      <c r="AS316" s="149" t="s">
        <v>2042</v>
      </c>
      <c r="AT316" s="31" t="s">
        <v>1669</v>
      </c>
      <c r="AU316" s="10" t="s">
        <v>3436</v>
      </c>
      <c r="AV316" s="10" t="s">
        <v>3437</v>
      </c>
      <c r="AW316" s="30" t="s">
        <v>2778</v>
      </c>
      <c r="AX316" s="188" t="s">
        <v>3805</v>
      </c>
      <c r="AY316" s="30" t="s">
        <v>2411</v>
      </c>
      <c r="BH316" s="32" t="s">
        <v>3175</v>
      </c>
      <c r="BI316" s="27" t="s">
        <v>3767</v>
      </c>
      <c r="BJ316" s="27"/>
      <c r="BK316" s="27" t="s">
        <v>3874</v>
      </c>
      <c r="BL316" s="27" t="s">
        <v>3939</v>
      </c>
      <c r="BM316" s="27" t="s">
        <v>3873</v>
      </c>
      <c r="BN316" s="27"/>
    </row>
    <row r="317" spans="1:66" s="14" customFormat="1" ht="115.5" hidden="1" customHeight="1" x14ac:dyDescent="0.25">
      <c r="A317" s="29" t="s">
        <v>2286</v>
      </c>
      <c r="B317" s="5" t="s">
        <v>2024</v>
      </c>
      <c r="C317" s="57">
        <v>43630</v>
      </c>
      <c r="D317" s="29" t="s">
        <v>1502</v>
      </c>
      <c r="E317" s="6" t="s">
        <v>3872</v>
      </c>
      <c r="F317" s="21" t="s">
        <v>781</v>
      </c>
      <c r="G317" s="3" t="s">
        <v>786</v>
      </c>
      <c r="H317" s="21" t="s">
        <v>793</v>
      </c>
      <c r="I317" s="414" t="s">
        <v>784</v>
      </c>
      <c r="J317" s="22">
        <v>1</v>
      </c>
      <c r="K317" s="57">
        <v>43668</v>
      </c>
      <c r="L317" s="57">
        <v>43830</v>
      </c>
      <c r="M317" s="79">
        <f t="shared" si="12"/>
        <v>24</v>
      </c>
      <c r="N317" s="105">
        <v>1</v>
      </c>
      <c r="O317" s="27" t="s">
        <v>78</v>
      </c>
      <c r="P317" s="27"/>
      <c r="Q317" s="4" t="s">
        <v>3386</v>
      </c>
      <c r="R317" s="163">
        <f t="shared" si="13"/>
        <v>282</v>
      </c>
      <c r="S317" s="27"/>
      <c r="T317" s="27"/>
      <c r="U317" s="28" t="s">
        <v>1345</v>
      </c>
      <c r="V317" s="28" t="s">
        <v>1345</v>
      </c>
      <c r="W317" s="28" t="s">
        <v>1345</v>
      </c>
      <c r="X317" s="28" t="s">
        <v>1345</v>
      </c>
      <c r="Y317" s="28" t="s">
        <v>1345</v>
      </c>
      <c r="Z317" s="3" t="s">
        <v>1345</v>
      </c>
      <c r="AA317" s="3" t="s">
        <v>1344</v>
      </c>
      <c r="AB317" s="3" t="s">
        <v>1348</v>
      </c>
      <c r="AC317" s="17" t="s">
        <v>1375</v>
      </c>
      <c r="AD317" s="23" t="s">
        <v>1586</v>
      </c>
      <c r="AE317" s="23" t="s">
        <v>2544</v>
      </c>
      <c r="AF317" s="23" t="s">
        <v>2556</v>
      </c>
      <c r="AG317" s="23" t="s">
        <v>2544</v>
      </c>
      <c r="AH317" s="240" t="s">
        <v>2556</v>
      </c>
      <c r="AI317" s="240" t="s">
        <v>2556</v>
      </c>
      <c r="AJ317" s="240" t="s">
        <v>2556</v>
      </c>
      <c r="AK317" s="240" t="s">
        <v>4148</v>
      </c>
      <c r="AL317" s="240" t="s">
        <v>2556</v>
      </c>
      <c r="AM317" s="240" t="s">
        <v>4148</v>
      </c>
      <c r="AN317" s="240" t="s">
        <v>2556</v>
      </c>
      <c r="AO317" s="241" t="s">
        <v>918</v>
      </c>
      <c r="AP317" s="193">
        <v>43851</v>
      </c>
      <c r="AQ317" s="491" t="s">
        <v>1068</v>
      </c>
      <c r="AR317" s="492"/>
      <c r="AS317" s="31"/>
      <c r="AT317" s="31"/>
      <c r="AU317" s="31"/>
      <c r="AV317" s="31"/>
      <c r="AW317" s="30" t="s">
        <v>1369</v>
      </c>
      <c r="AX317" s="30"/>
      <c r="AY317" s="30"/>
      <c r="BH317" s="32" t="s">
        <v>3175</v>
      </c>
      <c r="BI317" s="27" t="s">
        <v>3767</v>
      </c>
      <c r="BJ317" s="27"/>
      <c r="BK317" s="27" t="s">
        <v>3874</v>
      </c>
      <c r="BL317" s="27" t="s">
        <v>3939</v>
      </c>
      <c r="BM317" s="27" t="s">
        <v>3873</v>
      </c>
      <c r="BN317" s="27"/>
    </row>
    <row r="318" spans="1:66" s="14" customFormat="1" ht="115.5" hidden="1" customHeight="1" x14ac:dyDescent="0.25">
      <c r="A318" s="29" t="s">
        <v>2287</v>
      </c>
      <c r="B318" s="5" t="s">
        <v>2024</v>
      </c>
      <c r="C318" s="57">
        <v>43630</v>
      </c>
      <c r="D318" s="29" t="s">
        <v>1502</v>
      </c>
      <c r="E318" s="6" t="s">
        <v>3872</v>
      </c>
      <c r="F318" s="21" t="s">
        <v>781</v>
      </c>
      <c r="G318" s="21" t="s">
        <v>788</v>
      </c>
      <c r="H318" s="21" t="s">
        <v>789</v>
      </c>
      <c r="I318" s="414" t="s">
        <v>784</v>
      </c>
      <c r="J318" s="22">
        <v>1</v>
      </c>
      <c r="K318" s="57">
        <v>43831</v>
      </c>
      <c r="L318" s="57">
        <v>44012</v>
      </c>
      <c r="M318" s="79">
        <f t="shared" si="12"/>
        <v>26</v>
      </c>
      <c r="N318" s="105">
        <v>1</v>
      </c>
      <c r="O318" s="27" t="s">
        <v>78</v>
      </c>
      <c r="P318" s="27"/>
      <c r="Q318" s="3" t="s">
        <v>3408</v>
      </c>
      <c r="R318" s="163">
        <f t="shared" si="13"/>
        <v>344</v>
      </c>
      <c r="S318" s="27"/>
      <c r="T318" s="27"/>
      <c r="U318" s="28" t="s">
        <v>1345</v>
      </c>
      <c r="V318" s="28" t="s">
        <v>1345</v>
      </c>
      <c r="W318" s="28" t="s">
        <v>1345</v>
      </c>
      <c r="X318" s="28" t="s">
        <v>1345</v>
      </c>
      <c r="Y318" s="28" t="s">
        <v>1345</v>
      </c>
      <c r="Z318" s="3" t="s">
        <v>1345</v>
      </c>
      <c r="AA318" s="3" t="s">
        <v>1344</v>
      </c>
      <c r="AB318" s="3" t="s">
        <v>1348</v>
      </c>
      <c r="AC318" s="12" t="s">
        <v>1086</v>
      </c>
      <c r="AD318" s="23" t="s">
        <v>1602</v>
      </c>
      <c r="AE318" s="3" t="s">
        <v>1666</v>
      </c>
      <c r="AF318" s="3" t="s">
        <v>1675</v>
      </c>
      <c r="AG318" s="378" t="s">
        <v>3110</v>
      </c>
      <c r="AH318" s="6" t="s">
        <v>3111</v>
      </c>
      <c r="AI318" s="6" t="s">
        <v>3111</v>
      </c>
      <c r="AJ318" s="6" t="s">
        <v>3111</v>
      </c>
      <c r="AK318" s="6" t="s">
        <v>4148</v>
      </c>
      <c r="AL318" s="6" t="s">
        <v>3111</v>
      </c>
      <c r="AM318" s="6" t="s">
        <v>4148</v>
      </c>
      <c r="AN318" s="6" t="s">
        <v>3111</v>
      </c>
      <c r="AO318" s="241" t="s">
        <v>918</v>
      </c>
      <c r="AP318" s="193">
        <v>44018</v>
      </c>
      <c r="AQ318" s="491" t="s">
        <v>1068</v>
      </c>
      <c r="AR318" s="473"/>
      <c r="AS318" s="31"/>
      <c r="AT318" s="31"/>
      <c r="AU318" s="31"/>
      <c r="AV318" s="31"/>
      <c r="AW318" s="30" t="s">
        <v>1369</v>
      </c>
      <c r="AX318" s="30"/>
      <c r="AY318" s="30"/>
      <c r="BH318" s="32" t="s">
        <v>3175</v>
      </c>
      <c r="BI318" s="27" t="s">
        <v>3767</v>
      </c>
      <c r="BJ318" s="27"/>
      <c r="BK318" s="27" t="s">
        <v>3874</v>
      </c>
      <c r="BL318" s="27" t="s">
        <v>3939</v>
      </c>
      <c r="BM318" s="27" t="s">
        <v>3873</v>
      </c>
      <c r="BN318" s="27"/>
    </row>
    <row r="319" spans="1:66" s="14" customFormat="1" ht="115.5" hidden="1" customHeight="1" x14ac:dyDescent="0.25">
      <c r="A319" s="29" t="s">
        <v>2288</v>
      </c>
      <c r="B319" s="5" t="s">
        <v>2024</v>
      </c>
      <c r="C319" s="57">
        <v>43630</v>
      </c>
      <c r="D319" s="29" t="s">
        <v>1502</v>
      </c>
      <c r="E319" s="6" t="s">
        <v>3872</v>
      </c>
      <c r="F319" s="21" t="s">
        <v>781</v>
      </c>
      <c r="G319" s="21" t="s">
        <v>790</v>
      </c>
      <c r="H319" s="21" t="s">
        <v>791</v>
      </c>
      <c r="I319" s="21" t="s">
        <v>728</v>
      </c>
      <c r="J319" s="22">
        <v>1</v>
      </c>
      <c r="K319" s="57">
        <v>43831</v>
      </c>
      <c r="L319" s="57">
        <v>44012</v>
      </c>
      <c r="M319" s="79">
        <f t="shared" si="12"/>
        <v>26</v>
      </c>
      <c r="N319" s="138">
        <v>0.5</v>
      </c>
      <c r="O319" s="27" t="s">
        <v>78</v>
      </c>
      <c r="P319" s="27"/>
      <c r="Q319" s="4" t="s">
        <v>4178</v>
      </c>
      <c r="R319" s="163">
        <f t="shared" si="13"/>
        <v>326</v>
      </c>
      <c r="S319" s="27"/>
      <c r="T319" s="27"/>
      <c r="U319" s="28" t="s">
        <v>1345</v>
      </c>
      <c r="V319" s="28" t="s">
        <v>1345</v>
      </c>
      <c r="W319" s="28" t="s">
        <v>1345</v>
      </c>
      <c r="X319" s="28" t="s">
        <v>1345</v>
      </c>
      <c r="Y319" s="28" t="s">
        <v>1345</v>
      </c>
      <c r="Z319" s="3" t="s">
        <v>1345</v>
      </c>
      <c r="AA319" s="3" t="s">
        <v>1344</v>
      </c>
      <c r="AB319" s="3" t="s">
        <v>1348</v>
      </c>
      <c r="AC319" s="12" t="s">
        <v>1086</v>
      </c>
      <c r="AD319" s="23" t="s">
        <v>1603</v>
      </c>
      <c r="AE319" s="23" t="s">
        <v>1668</v>
      </c>
      <c r="AF319" s="3" t="s">
        <v>1676</v>
      </c>
      <c r="AG319" s="3" t="s">
        <v>2571</v>
      </c>
      <c r="AH319" s="6" t="s">
        <v>2592</v>
      </c>
      <c r="AI319" s="6" t="s">
        <v>3151</v>
      </c>
      <c r="AJ319" s="6" t="s">
        <v>3352</v>
      </c>
      <c r="AK319" s="6" t="s">
        <v>4191</v>
      </c>
      <c r="AL319" s="40" t="s">
        <v>4526</v>
      </c>
      <c r="AM319" s="40" t="s">
        <v>4148</v>
      </c>
      <c r="AN319" s="40" t="s">
        <v>6439</v>
      </c>
      <c r="AO319" s="241" t="s">
        <v>1370</v>
      </c>
      <c r="AP319" s="193">
        <v>44377</v>
      </c>
      <c r="AQ319" s="491" t="s">
        <v>2539</v>
      </c>
      <c r="AR319" s="193">
        <v>44377</v>
      </c>
      <c r="AS319" s="149" t="s">
        <v>4179</v>
      </c>
      <c r="AT319" s="31" t="s">
        <v>4189</v>
      </c>
      <c r="AU319" s="31" t="s">
        <v>1663</v>
      </c>
      <c r="AV319" s="31" t="s">
        <v>1663</v>
      </c>
      <c r="AW319" s="32" t="s">
        <v>2779</v>
      </c>
      <c r="AX319" s="30" t="s">
        <v>3805</v>
      </c>
      <c r="AY319" s="32" t="s">
        <v>4184</v>
      </c>
      <c r="BH319" s="32" t="s">
        <v>3175</v>
      </c>
      <c r="BI319" s="27" t="s">
        <v>3767</v>
      </c>
      <c r="BJ319" s="27"/>
      <c r="BK319" s="27" t="s">
        <v>3874</v>
      </c>
      <c r="BL319" s="27" t="s">
        <v>3939</v>
      </c>
      <c r="BM319" s="27" t="s">
        <v>3873</v>
      </c>
      <c r="BN319" s="27"/>
    </row>
    <row r="320" spans="1:66" s="14" customFormat="1" ht="115.5" hidden="1" customHeight="1" x14ac:dyDescent="0.25">
      <c r="A320" s="29" t="s">
        <v>2289</v>
      </c>
      <c r="B320" s="5" t="s">
        <v>2024</v>
      </c>
      <c r="C320" s="57">
        <v>43630</v>
      </c>
      <c r="D320" s="29" t="s">
        <v>1527</v>
      </c>
      <c r="E320" s="74" t="s">
        <v>3875</v>
      </c>
      <c r="F320" s="3" t="s">
        <v>797</v>
      </c>
      <c r="G320" s="3" t="s">
        <v>798</v>
      </c>
      <c r="H320" s="3" t="s">
        <v>749</v>
      </c>
      <c r="I320" s="3" t="s">
        <v>799</v>
      </c>
      <c r="J320" s="20">
        <v>1</v>
      </c>
      <c r="K320" s="57">
        <v>43678</v>
      </c>
      <c r="L320" s="57">
        <v>43830</v>
      </c>
      <c r="M320" s="79">
        <f t="shared" si="12"/>
        <v>22</v>
      </c>
      <c r="N320" s="105">
        <v>1</v>
      </c>
      <c r="O320" s="27" t="s">
        <v>149</v>
      </c>
      <c r="P320" s="27" t="s">
        <v>800</v>
      </c>
      <c r="Q320" s="4" t="s">
        <v>965</v>
      </c>
      <c r="R320" s="163">
        <f t="shared" si="13"/>
        <v>334</v>
      </c>
      <c r="S320" s="27"/>
      <c r="T320" s="27"/>
      <c r="U320" s="28" t="s">
        <v>1345</v>
      </c>
      <c r="V320" s="28" t="s">
        <v>1345</v>
      </c>
      <c r="W320" s="28" t="s">
        <v>1345</v>
      </c>
      <c r="X320" s="28" t="s">
        <v>1345</v>
      </c>
      <c r="Y320" s="28" t="s">
        <v>1345</v>
      </c>
      <c r="Z320" s="3" t="s">
        <v>1345</v>
      </c>
      <c r="AA320" s="3" t="s">
        <v>1344</v>
      </c>
      <c r="AB320" s="3" t="s">
        <v>1348</v>
      </c>
      <c r="AC320" s="3" t="s">
        <v>1077</v>
      </c>
      <c r="AD320" s="3" t="s">
        <v>1586</v>
      </c>
      <c r="AE320" s="23" t="s">
        <v>2544</v>
      </c>
      <c r="AF320" s="23" t="s">
        <v>2556</v>
      </c>
      <c r="AG320" s="23" t="s">
        <v>2544</v>
      </c>
      <c r="AH320" s="240" t="s">
        <v>2556</v>
      </c>
      <c r="AI320" s="240" t="s">
        <v>2556</v>
      </c>
      <c r="AJ320" s="240" t="s">
        <v>2556</v>
      </c>
      <c r="AK320" s="240" t="s">
        <v>4148</v>
      </c>
      <c r="AL320" s="240" t="s">
        <v>2556</v>
      </c>
      <c r="AM320" s="240" t="s">
        <v>4148</v>
      </c>
      <c r="AN320" s="240" t="s">
        <v>2556</v>
      </c>
      <c r="AO320" s="241" t="s">
        <v>918</v>
      </c>
      <c r="AP320" s="193">
        <v>43851</v>
      </c>
      <c r="AQ320" s="491" t="s">
        <v>1365</v>
      </c>
      <c r="AR320" s="33">
        <v>43991</v>
      </c>
      <c r="AS320" s="31" t="s">
        <v>2044</v>
      </c>
      <c r="AT320" s="10" t="s">
        <v>1874</v>
      </c>
      <c r="AU320" s="10" t="s">
        <v>3436</v>
      </c>
      <c r="AV320" s="10" t="s">
        <v>3437</v>
      </c>
      <c r="AW320" s="30" t="s">
        <v>2777</v>
      </c>
      <c r="AX320" s="30"/>
      <c r="AY320" s="30"/>
      <c r="BH320" s="32" t="s">
        <v>3175</v>
      </c>
      <c r="BI320" s="27" t="s">
        <v>3767</v>
      </c>
      <c r="BJ320" s="27"/>
      <c r="BK320" s="27" t="s">
        <v>3876</v>
      </c>
      <c r="BL320" s="27" t="s">
        <v>3925</v>
      </c>
      <c r="BM320" s="27" t="s">
        <v>3877</v>
      </c>
      <c r="BN320" s="27"/>
    </row>
    <row r="321" spans="1:279" s="14" customFormat="1" ht="115.5" hidden="1" customHeight="1" x14ac:dyDescent="0.25">
      <c r="A321" s="29" t="s">
        <v>2290</v>
      </c>
      <c r="B321" s="5" t="s">
        <v>2024</v>
      </c>
      <c r="C321" s="57">
        <v>43630</v>
      </c>
      <c r="D321" s="29" t="s">
        <v>1528</v>
      </c>
      <c r="E321" s="74" t="s">
        <v>3878</v>
      </c>
      <c r="F321" s="3" t="s">
        <v>801</v>
      </c>
      <c r="G321" s="3" t="s">
        <v>802</v>
      </c>
      <c r="H321" s="3" t="s">
        <v>749</v>
      </c>
      <c r="I321" s="3" t="s">
        <v>803</v>
      </c>
      <c r="J321" s="20">
        <v>1</v>
      </c>
      <c r="K321" s="57">
        <v>43678</v>
      </c>
      <c r="L321" s="57">
        <v>43830</v>
      </c>
      <c r="M321" s="79">
        <f t="shared" si="12"/>
        <v>22</v>
      </c>
      <c r="N321" s="105">
        <v>1</v>
      </c>
      <c r="O321" s="27" t="s">
        <v>149</v>
      </c>
      <c r="P321" s="27" t="s">
        <v>800</v>
      </c>
      <c r="Q321" s="4" t="s">
        <v>4412</v>
      </c>
      <c r="R321" s="163">
        <f t="shared" si="13"/>
        <v>335</v>
      </c>
      <c r="S321" s="28" t="s">
        <v>1345</v>
      </c>
      <c r="T321" s="28" t="s">
        <v>1345</v>
      </c>
      <c r="U321" s="28" t="s">
        <v>1345</v>
      </c>
      <c r="V321" s="28" t="s">
        <v>1345</v>
      </c>
      <c r="W321" s="28" t="s">
        <v>1345</v>
      </c>
      <c r="X321" s="28" t="s">
        <v>1345</v>
      </c>
      <c r="Y321" s="28" t="s">
        <v>1345</v>
      </c>
      <c r="Z321" s="3" t="s">
        <v>1345</v>
      </c>
      <c r="AA321" s="3" t="s">
        <v>1344</v>
      </c>
      <c r="AB321" s="3" t="s">
        <v>1348</v>
      </c>
      <c r="AC321" s="3" t="s">
        <v>1078</v>
      </c>
      <c r="AD321" s="3" t="s">
        <v>1586</v>
      </c>
      <c r="AE321" s="23" t="s">
        <v>2544</v>
      </c>
      <c r="AF321" s="23" t="s">
        <v>2556</v>
      </c>
      <c r="AG321" s="23" t="s">
        <v>2544</v>
      </c>
      <c r="AH321" s="240" t="s">
        <v>2556</v>
      </c>
      <c r="AI321" s="240" t="s">
        <v>2556</v>
      </c>
      <c r="AJ321" s="240" t="s">
        <v>2556</v>
      </c>
      <c r="AK321" s="146" t="s">
        <v>4148</v>
      </c>
      <c r="AL321" s="240" t="s">
        <v>2556</v>
      </c>
      <c r="AM321" s="240" t="s">
        <v>4148</v>
      </c>
      <c r="AN321" s="240" t="s">
        <v>2556</v>
      </c>
      <c r="AO321" s="241" t="s">
        <v>918</v>
      </c>
      <c r="AP321" s="193">
        <v>43851</v>
      </c>
      <c r="AQ321" s="491" t="s">
        <v>1366</v>
      </c>
      <c r="AR321" s="33">
        <v>43991</v>
      </c>
      <c r="AS321" s="149" t="s">
        <v>3337</v>
      </c>
      <c r="AT321" s="31" t="s">
        <v>1669</v>
      </c>
      <c r="AU321" s="10" t="s">
        <v>3436</v>
      </c>
      <c r="AV321" s="10" t="s">
        <v>3437</v>
      </c>
      <c r="AW321" s="30" t="s">
        <v>2778</v>
      </c>
      <c r="AX321" s="36" t="s">
        <v>3805</v>
      </c>
      <c r="AY321" s="32" t="s">
        <v>4076</v>
      </c>
      <c r="BH321" s="32" t="s">
        <v>3175</v>
      </c>
      <c r="BI321" s="27" t="s">
        <v>3769</v>
      </c>
      <c r="BJ321" s="27"/>
      <c r="BK321" s="27" t="s">
        <v>3838</v>
      </c>
      <c r="BL321" s="32" t="s">
        <v>3926</v>
      </c>
      <c r="BM321" s="27" t="s">
        <v>3770</v>
      </c>
      <c r="BN321" s="27"/>
    </row>
    <row r="322" spans="1:279" s="14" customFormat="1" ht="115.5" hidden="1" customHeight="1" x14ac:dyDescent="0.25">
      <c r="A322" s="29" t="s">
        <v>2291</v>
      </c>
      <c r="B322" s="5" t="s">
        <v>2024</v>
      </c>
      <c r="C322" s="57">
        <v>43630</v>
      </c>
      <c r="D322" s="29" t="s">
        <v>1529</v>
      </c>
      <c r="E322" s="74" t="s">
        <v>3879</v>
      </c>
      <c r="F322" s="3" t="s">
        <v>804</v>
      </c>
      <c r="G322" s="3" t="s">
        <v>805</v>
      </c>
      <c r="H322" s="3" t="s">
        <v>749</v>
      </c>
      <c r="I322" s="5" t="s">
        <v>803</v>
      </c>
      <c r="J322" s="20">
        <v>1</v>
      </c>
      <c r="K322" s="57">
        <v>43678</v>
      </c>
      <c r="L322" s="57">
        <v>43830</v>
      </c>
      <c r="M322" s="79">
        <f t="shared" si="12"/>
        <v>22</v>
      </c>
      <c r="N322" s="105">
        <v>1</v>
      </c>
      <c r="O322" s="27" t="s">
        <v>149</v>
      </c>
      <c r="P322" s="27" t="s">
        <v>800</v>
      </c>
      <c r="Q322" s="4" t="s">
        <v>4412</v>
      </c>
      <c r="R322" s="163">
        <f t="shared" si="13"/>
        <v>335</v>
      </c>
      <c r="S322" s="27"/>
      <c r="T322" s="27"/>
      <c r="U322" s="28" t="s">
        <v>1345</v>
      </c>
      <c r="V322" s="28" t="s">
        <v>1345</v>
      </c>
      <c r="W322" s="28" t="s">
        <v>1345</v>
      </c>
      <c r="X322" s="28" t="s">
        <v>1345</v>
      </c>
      <c r="Y322" s="28" t="s">
        <v>1345</v>
      </c>
      <c r="Z322" s="3" t="s">
        <v>1345</v>
      </c>
      <c r="AA322" s="3" t="s">
        <v>1344</v>
      </c>
      <c r="AB322" s="3" t="s">
        <v>1348</v>
      </c>
      <c r="AC322" s="3" t="s">
        <v>1078</v>
      </c>
      <c r="AD322" s="3" t="s">
        <v>1586</v>
      </c>
      <c r="AE322" s="23" t="s">
        <v>2544</v>
      </c>
      <c r="AF322" s="23" t="s">
        <v>2556</v>
      </c>
      <c r="AG322" s="23" t="s">
        <v>2544</v>
      </c>
      <c r="AH322" s="240" t="s">
        <v>2556</v>
      </c>
      <c r="AI322" s="240" t="s">
        <v>2556</v>
      </c>
      <c r="AJ322" s="240" t="s">
        <v>2556</v>
      </c>
      <c r="AK322" s="240" t="s">
        <v>4148</v>
      </c>
      <c r="AL322" s="240" t="s">
        <v>2556</v>
      </c>
      <c r="AM322" s="240" t="s">
        <v>4148</v>
      </c>
      <c r="AN322" s="240" t="s">
        <v>2556</v>
      </c>
      <c r="AO322" s="241" t="s">
        <v>918</v>
      </c>
      <c r="AP322" s="193">
        <v>43851</v>
      </c>
      <c r="AQ322" s="491" t="s">
        <v>1068</v>
      </c>
      <c r="AR322" s="492"/>
      <c r="AS322" s="31"/>
      <c r="AT322" s="31"/>
      <c r="AU322" s="31"/>
      <c r="AV322" s="31"/>
      <c r="AW322" s="30" t="s">
        <v>1369</v>
      </c>
      <c r="AX322" s="30"/>
      <c r="AY322" s="30"/>
      <c r="BH322" s="32" t="s">
        <v>3175</v>
      </c>
      <c r="BI322" s="27" t="s">
        <v>3769</v>
      </c>
      <c r="BJ322" s="27"/>
      <c r="BK322" s="27" t="s">
        <v>3838</v>
      </c>
      <c r="BL322" s="27" t="s">
        <v>3839</v>
      </c>
      <c r="BM322" s="27" t="s">
        <v>3880</v>
      </c>
      <c r="BN322" s="27"/>
    </row>
    <row r="323" spans="1:279" s="14" customFormat="1" ht="115.5" hidden="1" customHeight="1" x14ac:dyDescent="0.25">
      <c r="A323" s="29" t="s">
        <v>2292</v>
      </c>
      <c r="B323" s="5" t="s">
        <v>2024</v>
      </c>
      <c r="C323" s="57">
        <v>43630</v>
      </c>
      <c r="D323" s="29" t="s">
        <v>1530</v>
      </c>
      <c r="E323" s="74" t="s">
        <v>1863</v>
      </c>
      <c r="F323" s="21" t="s">
        <v>806</v>
      </c>
      <c r="G323" s="3" t="s">
        <v>807</v>
      </c>
      <c r="H323" s="3" t="s">
        <v>808</v>
      </c>
      <c r="I323" s="3" t="s">
        <v>809</v>
      </c>
      <c r="J323" s="1">
        <v>5</v>
      </c>
      <c r="K323" s="57">
        <v>43668</v>
      </c>
      <c r="L323" s="57">
        <v>44012</v>
      </c>
      <c r="M323" s="79">
        <f t="shared" si="12"/>
        <v>50</v>
      </c>
      <c r="N323" s="135">
        <v>5</v>
      </c>
      <c r="O323" s="27" t="s">
        <v>61</v>
      </c>
      <c r="P323" s="27"/>
      <c r="Q323" s="4" t="s">
        <v>4632</v>
      </c>
      <c r="R323" s="163">
        <f t="shared" si="13"/>
        <v>286</v>
      </c>
      <c r="S323" s="27" t="s">
        <v>1345</v>
      </c>
      <c r="T323" s="27" t="s">
        <v>1345</v>
      </c>
      <c r="U323" s="28" t="s">
        <v>1345</v>
      </c>
      <c r="V323" s="28" t="s">
        <v>1345</v>
      </c>
      <c r="W323" s="28" t="s">
        <v>1345</v>
      </c>
      <c r="X323" s="28" t="s">
        <v>1345</v>
      </c>
      <c r="Y323" s="28" t="s">
        <v>1345</v>
      </c>
      <c r="Z323" s="3" t="s">
        <v>1345</v>
      </c>
      <c r="AA323" s="3" t="s">
        <v>1344</v>
      </c>
      <c r="AB323" s="3" t="s">
        <v>1348</v>
      </c>
      <c r="AC323" s="3" t="s">
        <v>1087</v>
      </c>
      <c r="AD323" s="3" t="s">
        <v>1698</v>
      </c>
      <c r="AE323" s="244" t="s">
        <v>1738</v>
      </c>
      <c r="AF323" s="3" t="s">
        <v>1870</v>
      </c>
      <c r="AG323" s="3" t="s">
        <v>2703</v>
      </c>
      <c r="AH323" s="6" t="s">
        <v>3139</v>
      </c>
      <c r="AI323" s="200" t="s">
        <v>3320</v>
      </c>
      <c r="AJ323" s="6" t="s">
        <v>3331</v>
      </c>
      <c r="AK323" s="10" t="s">
        <v>4493</v>
      </c>
      <c r="AL323" s="40" t="s">
        <v>5225</v>
      </c>
      <c r="AM323" s="40" t="s">
        <v>4148</v>
      </c>
      <c r="AN323" s="40" t="s">
        <v>6439</v>
      </c>
      <c r="AO323" s="241" t="s">
        <v>2035</v>
      </c>
      <c r="AP323" s="192">
        <v>44377</v>
      </c>
      <c r="AQ323" s="491" t="s">
        <v>2539</v>
      </c>
      <c r="AR323" s="192">
        <v>44377</v>
      </c>
      <c r="AS323" s="149" t="s">
        <v>4613</v>
      </c>
      <c r="AT323" s="31" t="s">
        <v>4372</v>
      </c>
      <c r="AU323" s="31" t="s">
        <v>1663</v>
      </c>
      <c r="AV323" s="31" t="s">
        <v>1663</v>
      </c>
      <c r="AW323" s="32" t="s">
        <v>2779</v>
      </c>
      <c r="AX323" s="30" t="s">
        <v>3804</v>
      </c>
      <c r="AY323" s="30" t="s">
        <v>1663</v>
      </c>
      <c r="AZ323" s="158"/>
      <c r="BA323" s="158"/>
      <c r="BB323" s="159"/>
      <c r="BH323" s="32" t="s">
        <v>3175</v>
      </c>
      <c r="BI323" s="32" t="s">
        <v>3752</v>
      </c>
      <c r="BJ323" s="27"/>
      <c r="BK323" s="27" t="s">
        <v>3838</v>
      </c>
      <c r="BL323" s="27" t="s">
        <v>3933</v>
      </c>
      <c r="BM323" s="27" t="s">
        <v>4037</v>
      </c>
      <c r="BN323" s="27"/>
    </row>
    <row r="324" spans="1:279" s="14" customFormat="1" ht="115.5" customHeight="1" x14ac:dyDescent="0.25">
      <c r="A324" s="97" t="s">
        <v>2292</v>
      </c>
      <c r="B324" s="414" t="s">
        <v>2024</v>
      </c>
      <c r="C324" s="607">
        <v>43630</v>
      </c>
      <c r="D324" s="97" t="s">
        <v>1530</v>
      </c>
      <c r="E324" s="75" t="s">
        <v>7167</v>
      </c>
      <c r="F324" s="325" t="s">
        <v>806</v>
      </c>
      <c r="G324" s="325" t="s">
        <v>807</v>
      </c>
      <c r="H324" s="325" t="s">
        <v>808</v>
      </c>
      <c r="I324" s="477" t="s">
        <v>809</v>
      </c>
      <c r="J324" s="348">
        <v>5</v>
      </c>
      <c r="K324" s="478">
        <v>43668</v>
      </c>
      <c r="L324" s="478">
        <v>44469</v>
      </c>
      <c r="M324" s="635">
        <f t="shared" si="12"/>
        <v>11</v>
      </c>
      <c r="N324" s="636">
        <v>5</v>
      </c>
      <c r="O324" s="27" t="s">
        <v>61</v>
      </c>
      <c r="P324" s="27"/>
      <c r="Q324" s="4" t="s">
        <v>7076</v>
      </c>
      <c r="R324" s="163">
        <f t="shared" si="13"/>
        <v>235</v>
      </c>
      <c r="S324" s="27"/>
      <c r="T324" s="27"/>
      <c r="U324" s="28"/>
      <c r="V324" s="28"/>
      <c r="W324" s="28"/>
      <c r="X324" s="28"/>
      <c r="Y324" s="28"/>
      <c r="Z324" s="3"/>
      <c r="AA324" s="3"/>
      <c r="AB324" s="3"/>
      <c r="AC324" s="3"/>
      <c r="AD324" s="3"/>
      <c r="AE324" s="244"/>
      <c r="AF324" s="131"/>
      <c r="AG324" s="131"/>
      <c r="AH324" s="146"/>
      <c r="AI324" s="200"/>
      <c r="AJ324" s="6" t="s">
        <v>3331</v>
      </c>
      <c r="AK324" s="10" t="s">
        <v>4493</v>
      </c>
      <c r="AL324" s="4" t="s">
        <v>6885</v>
      </c>
      <c r="AM324" s="39" t="s">
        <v>6865</v>
      </c>
      <c r="AN324" s="4" t="s">
        <v>7075</v>
      </c>
      <c r="AO324" s="241" t="s">
        <v>919</v>
      </c>
      <c r="AP324" s="192">
        <v>44491</v>
      </c>
      <c r="AQ324" s="491" t="s">
        <v>1068</v>
      </c>
      <c r="AR324" s="473"/>
      <c r="AS324" s="31"/>
      <c r="AT324" s="31"/>
      <c r="AU324" s="31"/>
      <c r="AV324" s="31"/>
      <c r="AW324" s="30" t="s">
        <v>1369</v>
      </c>
      <c r="AX324" s="30"/>
      <c r="AY324" s="30"/>
      <c r="AZ324" s="158"/>
      <c r="BA324" s="158"/>
      <c r="BB324" s="159"/>
      <c r="BH324" s="32"/>
      <c r="BI324" s="32"/>
      <c r="BJ324" s="27"/>
      <c r="BK324" s="27"/>
      <c r="BL324" s="27"/>
      <c r="BM324" s="27"/>
      <c r="BN324" s="27"/>
    </row>
    <row r="325" spans="1:279" ht="115.5" hidden="1" customHeight="1" x14ac:dyDescent="0.3">
      <c r="A325" s="29" t="s">
        <v>2293</v>
      </c>
      <c r="B325" s="5" t="s">
        <v>2024</v>
      </c>
      <c r="C325" s="57">
        <v>43630</v>
      </c>
      <c r="D325" s="29" t="s">
        <v>1488</v>
      </c>
      <c r="E325" s="75" t="s">
        <v>1692</v>
      </c>
      <c r="F325" s="3" t="s">
        <v>810</v>
      </c>
      <c r="G325" s="3" t="s">
        <v>811</v>
      </c>
      <c r="H325" s="3" t="s">
        <v>1608</v>
      </c>
      <c r="I325" s="5" t="s">
        <v>813</v>
      </c>
      <c r="J325" s="20">
        <v>1</v>
      </c>
      <c r="K325" s="57">
        <v>43739</v>
      </c>
      <c r="L325" s="57">
        <v>43769</v>
      </c>
      <c r="M325" s="79">
        <f t="shared" si="12"/>
        <v>5</v>
      </c>
      <c r="N325" s="105">
        <v>1</v>
      </c>
      <c r="O325" s="27" t="s">
        <v>154</v>
      </c>
      <c r="P325" s="27"/>
      <c r="Q325" s="4" t="s">
        <v>3411</v>
      </c>
      <c r="R325" s="163">
        <f t="shared" si="13"/>
        <v>317</v>
      </c>
      <c r="S325" s="27"/>
      <c r="T325" s="27"/>
      <c r="U325" s="28" t="s">
        <v>1345</v>
      </c>
      <c r="V325" s="28" t="s">
        <v>1345</v>
      </c>
      <c r="W325" s="28" t="s">
        <v>1345</v>
      </c>
      <c r="X325" s="28" t="s">
        <v>1345</v>
      </c>
      <c r="Y325" s="28" t="s">
        <v>1345</v>
      </c>
      <c r="Z325" s="3" t="s">
        <v>1345</v>
      </c>
      <c r="AA325" s="3" t="s">
        <v>1344</v>
      </c>
      <c r="AB325" s="3" t="s">
        <v>1348</v>
      </c>
      <c r="AC325" s="3" t="s">
        <v>1607</v>
      </c>
      <c r="AD325" s="3" t="s">
        <v>1687</v>
      </c>
      <c r="AE325" s="23" t="s">
        <v>1690</v>
      </c>
      <c r="AF325" s="245" t="s">
        <v>1695</v>
      </c>
      <c r="AG325" s="237" t="s">
        <v>2546</v>
      </c>
      <c r="AH325" s="146" t="s">
        <v>2542</v>
      </c>
      <c r="AI325" s="240" t="s">
        <v>3117</v>
      </c>
      <c r="AJ325" s="146" t="s">
        <v>2542</v>
      </c>
      <c r="AK325" s="6" t="s">
        <v>4148</v>
      </c>
      <c r="AL325" s="6" t="s">
        <v>2542</v>
      </c>
      <c r="AM325" s="6" t="s">
        <v>4148</v>
      </c>
      <c r="AN325" s="6" t="s">
        <v>2542</v>
      </c>
      <c r="AO325" s="241" t="s">
        <v>1064</v>
      </c>
      <c r="AP325" s="193">
        <v>44020</v>
      </c>
      <c r="AQ325" s="491" t="s">
        <v>1068</v>
      </c>
      <c r="AR325" s="473"/>
      <c r="AS325" s="31"/>
      <c r="AT325" s="31"/>
      <c r="AU325" s="31"/>
      <c r="AV325" s="31"/>
      <c r="AW325" s="30" t="s">
        <v>1369</v>
      </c>
      <c r="AX325" s="30"/>
      <c r="AY325" s="30"/>
      <c r="AZ325" s="14"/>
      <c r="BA325" s="14"/>
      <c r="BB325" s="14"/>
      <c r="BC325" s="14"/>
      <c r="BD325" s="14"/>
      <c r="BE325" s="14"/>
      <c r="BF325" s="14"/>
      <c r="BG325" s="14"/>
      <c r="BH325" s="32" t="s">
        <v>3175</v>
      </c>
      <c r="BI325" s="27" t="s">
        <v>3767</v>
      </c>
      <c r="BJ325" s="27"/>
      <c r="BK325" s="185" t="s">
        <v>3881</v>
      </c>
      <c r="BL325" s="185" t="s">
        <v>3938</v>
      </c>
      <c r="BM325" s="185" t="s">
        <v>3882</v>
      </c>
      <c r="BN325" s="27"/>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row>
    <row r="326" spans="1:279" ht="115.5" hidden="1" customHeight="1" x14ac:dyDescent="0.3">
      <c r="A326" s="29" t="s">
        <v>2294</v>
      </c>
      <c r="B326" s="196" t="s">
        <v>2024</v>
      </c>
      <c r="C326" s="193">
        <v>43630</v>
      </c>
      <c r="D326" s="197" t="s">
        <v>1490</v>
      </c>
      <c r="E326" s="75" t="s">
        <v>1691</v>
      </c>
      <c r="F326" s="6" t="s">
        <v>810</v>
      </c>
      <c r="G326" s="6" t="s">
        <v>811</v>
      </c>
      <c r="H326" s="6" t="s">
        <v>812</v>
      </c>
      <c r="I326" s="6" t="s">
        <v>813</v>
      </c>
      <c r="J326" s="198">
        <v>1</v>
      </c>
      <c r="K326" s="193">
        <v>43739</v>
      </c>
      <c r="L326" s="193">
        <v>43769</v>
      </c>
      <c r="M326" s="79">
        <f t="shared" si="12"/>
        <v>5</v>
      </c>
      <c r="N326" s="175">
        <v>1</v>
      </c>
      <c r="O326" s="176" t="s">
        <v>154</v>
      </c>
      <c r="P326" s="27"/>
      <c r="Q326" s="10" t="s">
        <v>3411</v>
      </c>
      <c r="R326" s="163">
        <f t="shared" si="13"/>
        <v>317</v>
      </c>
      <c r="S326" s="27"/>
      <c r="T326" s="27"/>
      <c r="U326" s="242" t="s">
        <v>1345</v>
      </c>
      <c r="V326" s="242" t="s">
        <v>1345</v>
      </c>
      <c r="W326" s="242" t="s">
        <v>1345</v>
      </c>
      <c r="X326" s="242" t="s">
        <v>1345</v>
      </c>
      <c r="Y326" s="242" t="s">
        <v>1345</v>
      </c>
      <c r="Z326" s="6" t="s">
        <v>1345</v>
      </c>
      <c r="AA326" s="6" t="s">
        <v>1344</v>
      </c>
      <c r="AB326" s="6" t="s">
        <v>1348</v>
      </c>
      <c r="AC326" s="6" t="s">
        <v>1607</v>
      </c>
      <c r="AD326" s="6" t="s">
        <v>1687</v>
      </c>
      <c r="AE326" s="240" t="s">
        <v>1690</v>
      </c>
      <c r="AF326" s="243" t="s">
        <v>1696</v>
      </c>
      <c r="AG326" s="187" t="s">
        <v>2546</v>
      </c>
      <c r="AH326" s="146" t="s">
        <v>2542</v>
      </c>
      <c r="AI326" s="240" t="s">
        <v>3118</v>
      </c>
      <c r="AJ326" s="146" t="s">
        <v>2542</v>
      </c>
      <c r="AK326" s="6" t="s">
        <v>4148</v>
      </c>
      <c r="AL326" s="6" t="s">
        <v>2542</v>
      </c>
      <c r="AM326" s="6" t="s">
        <v>4148</v>
      </c>
      <c r="AN326" s="6" t="s">
        <v>2542</v>
      </c>
      <c r="AO326" s="241" t="s">
        <v>1064</v>
      </c>
      <c r="AP326" s="193">
        <v>44020</v>
      </c>
      <c r="AQ326" s="491" t="s">
        <v>1365</v>
      </c>
      <c r="AR326" s="33">
        <v>43991</v>
      </c>
      <c r="AS326" s="31" t="s">
        <v>2044</v>
      </c>
      <c r="AT326" s="10" t="s">
        <v>1874</v>
      </c>
      <c r="AU326" s="10" t="s">
        <v>3436</v>
      </c>
      <c r="AV326" s="10" t="s">
        <v>3437</v>
      </c>
      <c r="AW326" s="30" t="s">
        <v>2777</v>
      </c>
      <c r="AX326" s="30"/>
      <c r="AY326" s="30"/>
      <c r="AZ326" s="14"/>
      <c r="BA326" s="14"/>
      <c r="BB326" s="14"/>
      <c r="BC326" s="14"/>
      <c r="BD326" s="14"/>
      <c r="BE326" s="14"/>
      <c r="BF326" s="14"/>
      <c r="BG326" s="14"/>
      <c r="BH326" s="32" t="s">
        <v>3175</v>
      </c>
      <c r="BI326" s="27" t="s">
        <v>3768</v>
      </c>
      <c r="BJ326" s="27"/>
      <c r="BK326" s="27" t="s">
        <v>3838</v>
      </c>
      <c r="BL326" s="27" t="s">
        <v>3839</v>
      </c>
      <c r="BM326" s="27" t="s">
        <v>3772</v>
      </c>
      <c r="BN326" s="27"/>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row>
    <row r="327" spans="1:279" s="14" customFormat="1" ht="115.5" hidden="1" customHeight="1" x14ac:dyDescent="0.25">
      <c r="A327" s="29" t="s">
        <v>2295</v>
      </c>
      <c r="B327" s="5" t="s">
        <v>2024</v>
      </c>
      <c r="C327" s="57">
        <v>43630</v>
      </c>
      <c r="D327" s="29" t="s">
        <v>1531</v>
      </c>
      <c r="E327" s="74" t="s">
        <v>3883</v>
      </c>
      <c r="F327" s="3" t="s">
        <v>814</v>
      </c>
      <c r="G327" s="3" t="s">
        <v>815</v>
      </c>
      <c r="H327" s="3" t="s">
        <v>816</v>
      </c>
      <c r="I327" s="3" t="s">
        <v>817</v>
      </c>
      <c r="J327" s="20">
        <v>1</v>
      </c>
      <c r="K327" s="57">
        <v>43668</v>
      </c>
      <c r="L327" s="57">
        <v>43830</v>
      </c>
      <c r="M327" s="79">
        <f t="shared" si="12"/>
        <v>24</v>
      </c>
      <c r="N327" s="105">
        <v>1</v>
      </c>
      <c r="O327" s="27" t="s">
        <v>202</v>
      </c>
      <c r="P327" s="27"/>
      <c r="Q327" s="4" t="s">
        <v>1796</v>
      </c>
      <c r="R327" s="163">
        <f t="shared" si="13"/>
        <v>368</v>
      </c>
      <c r="S327" s="27"/>
      <c r="T327" s="27"/>
      <c r="U327" s="28" t="s">
        <v>1345</v>
      </c>
      <c r="V327" s="28" t="s">
        <v>1345</v>
      </c>
      <c r="W327" s="28" t="s">
        <v>1345</v>
      </c>
      <c r="X327" s="28" t="s">
        <v>1345</v>
      </c>
      <c r="Y327" s="28" t="s">
        <v>1345</v>
      </c>
      <c r="Z327" s="3" t="s">
        <v>1345</v>
      </c>
      <c r="AA327" s="3" t="s">
        <v>1344</v>
      </c>
      <c r="AB327" s="3" t="s">
        <v>1348</v>
      </c>
      <c r="AC327" s="3" t="s">
        <v>1079</v>
      </c>
      <c r="AD327" s="5" t="s">
        <v>1595</v>
      </c>
      <c r="AE327" s="3" t="s">
        <v>2550</v>
      </c>
      <c r="AF327" s="3" t="s">
        <v>2555</v>
      </c>
      <c r="AG327" s="3" t="s">
        <v>2550</v>
      </c>
      <c r="AH327" s="6" t="s">
        <v>2555</v>
      </c>
      <c r="AI327" s="240" t="s">
        <v>3119</v>
      </c>
      <c r="AJ327" s="6" t="s">
        <v>2555</v>
      </c>
      <c r="AK327" s="146" t="s">
        <v>4148</v>
      </c>
      <c r="AL327" s="6" t="s">
        <v>6104</v>
      </c>
      <c r="AM327" s="146" t="s">
        <v>4148</v>
      </c>
      <c r="AN327" s="6" t="s">
        <v>6104</v>
      </c>
      <c r="AO327" s="241" t="s">
        <v>918</v>
      </c>
      <c r="AP327" s="193">
        <v>43829</v>
      </c>
      <c r="AQ327" s="491" t="s">
        <v>1365</v>
      </c>
      <c r="AR327" s="33">
        <v>43991</v>
      </c>
      <c r="AS327" s="31" t="s">
        <v>2044</v>
      </c>
      <c r="AT327" s="10" t="s">
        <v>1874</v>
      </c>
      <c r="AU327" s="10" t="s">
        <v>3436</v>
      </c>
      <c r="AV327" s="10" t="s">
        <v>3437</v>
      </c>
      <c r="AW327" s="30" t="s">
        <v>2777</v>
      </c>
      <c r="AX327" s="30"/>
      <c r="AY327" s="30"/>
      <c r="BH327" s="32" t="s">
        <v>3175</v>
      </c>
      <c r="BI327" s="27" t="s">
        <v>3769</v>
      </c>
      <c r="BJ327" s="27"/>
      <c r="BK327" s="27" t="s">
        <v>3838</v>
      </c>
      <c r="BL327" s="32" t="s">
        <v>3924</v>
      </c>
      <c r="BM327" s="27" t="s">
        <v>3773</v>
      </c>
      <c r="BN327" s="27"/>
    </row>
    <row r="328" spans="1:279" s="14" customFormat="1" ht="115.5" hidden="1" customHeight="1" x14ac:dyDescent="0.25">
      <c r="A328" s="29" t="s">
        <v>2296</v>
      </c>
      <c r="B328" s="5" t="s">
        <v>2024</v>
      </c>
      <c r="C328" s="57">
        <v>43630</v>
      </c>
      <c r="D328" s="29" t="s">
        <v>1531</v>
      </c>
      <c r="E328" s="74" t="s">
        <v>3883</v>
      </c>
      <c r="F328" s="3" t="s">
        <v>814</v>
      </c>
      <c r="G328" s="3" t="s">
        <v>818</v>
      </c>
      <c r="H328" s="3" t="s">
        <v>819</v>
      </c>
      <c r="I328" s="3" t="s">
        <v>820</v>
      </c>
      <c r="J328" s="20">
        <v>14</v>
      </c>
      <c r="K328" s="57">
        <v>43668</v>
      </c>
      <c r="L328" s="57">
        <v>43830</v>
      </c>
      <c r="M328" s="79">
        <f t="shared" si="12"/>
        <v>24</v>
      </c>
      <c r="N328" s="135">
        <v>4</v>
      </c>
      <c r="O328" s="27" t="s">
        <v>202</v>
      </c>
      <c r="P328" s="27"/>
      <c r="Q328" s="4" t="s">
        <v>3427</v>
      </c>
      <c r="R328" s="163">
        <f t="shared" si="13"/>
        <v>380</v>
      </c>
      <c r="S328" s="27"/>
      <c r="T328" s="27"/>
      <c r="U328" s="28" t="s">
        <v>1345</v>
      </c>
      <c r="V328" s="28" t="s">
        <v>1345</v>
      </c>
      <c r="W328" s="28" t="s">
        <v>1345</v>
      </c>
      <c r="X328" s="28" t="s">
        <v>1345</v>
      </c>
      <c r="Y328" s="28" t="s">
        <v>1345</v>
      </c>
      <c r="Z328" s="3" t="s">
        <v>1345</v>
      </c>
      <c r="AA328" s="3" t="s">
        <v>1344</v>
      </c>
      <c r="AB328" s="3" t="s">
        <v>1348</v>
      </c>
      <c r="AC328" s="3" t="s">
        <v>1594</v>
      </c>
      <c r="AD328" s="3" t="s">
        <v>1685</v>
      </c>
      <c r="AE328" s="17"/>
      <c r="AF328" s="23" t="s">
        <v>1887</v>
      </c>
      <c r="AG328" s="3" t="s">
        <v>2561</v>
      </c>
      <c r="AH328" s="240" t="s">
        <v>2559</v>
      </c>
      <c r="AI328" s="240" t="s">
        <v>4148</v>
      </c>
      <c r="AJ328" s="240" t="s">
        <v>6440</v>
      </c>
      <c r="AK328" s="240" t="s">
        <v>4148</v>
      </c>
      <c r="AL328" s="240" t="s">
        <v>6440</v>
      </c>
      <c r="AM328" s="240" t="s">
        <v>4148</v>
      </c>
      <c r="AN328" s="240" t="s">
        <v>6440</v>
      </c>
      <c r="AO328" s="241" t="s">
        <v>2035</v>
      </c>
      <c r="AP328" s="193">
        <v>44070</v>
      </c>
      <c r="AQ328" s="491" t="s">
        <v>2539</v>
      </c>
      <c r="AR328" s="192">
        <v>44070</v>
      </c>
      <c r="AS328" s="31" t="s">
        <v>2055</v>
      </c>
      <c r="AT328" s="31" t="s">
        <v>2034</v>
      </c>
      <c r="AU328" s="31" t="s">
        <v>1663</v>
      </c>
      <c r="AV328" s="31" t="s">
        <v>1663</v>
      </c>
      <c r="AW328" s="32" t="s">
        <v>2779</v>
      </c>
      <c r="AX328" s="30" t="s">
        <v>3804</v>
      </c>
      <c r="AY328" s="30" t="s">
        <v>1663</v>
      </c>
      <c r="BH328" s="32" t="s">
        <v>3175</v>
      </c>
      <c r="BI328" s="27" t="s">
        <v>3769</v>
      </c>
      <c r="BJ328" s="27"/>
      <c r="BK328" s="27" t="s">
        <v>3838</v>
      </c>
      <c r="BL328" s="32" t="s">
        <v>3924</v>
      </c>
      <c r="BM328" s="27" t="s">
        <v>3773</v>
      </c>
      <c r="BN328" s="27"/>
    </row>
    <row r="329" spans="1:279" s="14" customFormat="1" ht="115.5" hidden="1" customHeight="1" x14ac:dyDescent="0.25">
      <c r="A329" s="29" t="s">
        <v>2296</v>
      </c>
      <c r="B329" s="5" t="s">
        <v>2024</v>
      </c>
      <c r="C329" s="57">
        <v>43630</v>
      </c>
      <c r="D329" s="29" t="s">
        <v>1531</v>
      </c>
      <c r="E329" s="74" t="s">
        <v>3883</v>
      </c>
      <c r="F329" s="3" t="s">
        <v>814</v>
      </c>
      <c r="G329" s="3" t="s">
        <v>818</v>
      </c>
      <c r="H329" s="3" t="s">
        <v>819</v>
      </c>
      <c r="I329" s="3" t="s">
        <v>820</v>
      </c>
      <c r="J329" s="20">
        <v>4</v>
      </c>
      <c r="K329" s="57">
        <v>43668</v>
      </c>
      <c r="L329" s="57">
        <v>43830</v>
      </c>
      <c r="M329" s="79">
        <f t="shared" si="12"/>
        <v>24</v>
      </c>
      <c r="N329" s="105">
        <v>4</v>
      </c>
      <c r="O329" s="27" t="s">
        <v>202</v>
      </c>
      <c r="P329" s="27"/>
      <c r="Q329" s="4" t="s">
        <v>2070</v>
      </c>
      <c r="R329" s="163">
        <f t="shared" si="13"/>
        <v>209</v>
      </c>
      <c r="S329" s="27"/>
      <c r="T329" s="27"/>
      <c r="U329" s="28" t="s">
        <v>1345</v>
      </c>
      <c r="V329" s="28" t="s">
        <v>1345</v>
      </c>
      <c r="W329" s="28" t="s">
        <v>1345</v>
      </c>
      <c r="X329" s="28" t="s">
        <v>1345</v>
      </c>
      <c r="Y329" s="28" t="s">
        <v>1345</v>
      </c>
      <c r="Z329" s="3" t="s">
        <v>1345</v>
      </c>
      <c r="AA329" s="3" t="s">
        <v>1344</v>
      </c>
      <c r="AB329" s="3" t="s">
        <v>1348</v>
      </c>
      <c r="AC329" s="3" t="s">
        <v>1594</v>
      </c>
      <c r="AD329" s="3" t="s">
        <v>1685</v>
      </c>
      <c r="AE329" s="17"/>
      <c r="AF329" s="23" t="s">
        <v>1887</v>
      </c>
      <c r="AG329" s="378" t="s">
        <v>2546</v>
      </c>
      <c r="AH329" s="246" t="s">
        <v>2071</v>
      </c>
      <c r="AI329" s="6" t="s">
        <v>3109</v>
      </c>
      <c r="AJ329" s="6" t="s">
        <v>3109</v>
      </c>
      <c r="AK329" s="146" t="s">
        <v>4148</v>
      </c>
      <c r="AL329" s="6" t="s">
        <v>6104</v>
      </c>
      <c r="AM329" s="146" t="s">
        <v>4148</v>
      </c>
      <c r="AN329" s="6" t="s">
        <v>6104</v>
      </c>
      <c r="AO329" s="241" t="s">
        <v>918</v>
      </c>
      <c r="AP329" s="193">
        <v>44077</v>
      </c>
      <c r="AQ329" s="491" t="s">
        <v>1365</v>
      </c>
      <c r="AR329" s="33">
        <v>43991</v>
      </c>
      <c r="AS329" s="31" t="s">
        <v>2044</v>
      </c>
      <c r="AT329" s="10" t="s">
        <v>1874</v>
      </c>
      <c r="AU329" s="10" t="s">
        <v>3436</v>
      </c>
      <c r="AV329" s="10" t="s">
        <v>3437</v>
      </c>
      <c r="AW329" s="30" t="s">
        <v>2777</v>
      </c>
      <c r="AX329" s="30"/>
      <c r="AY329" s="30"/>
      <c r="BH329" s="32" t="s">
        <v>3175</v>
      </c>
      <c r="BI329" s="27" t="s">
        <v>3769</v>
      </c>
      <c r="BJ329" s="27"/>
      <c r="BK329" s="27" t="s">
        <v>3838</v>
      </c>
      <c r="BL329" s="32" t="s">
        <v>3924</v>
      </c>
      <c r="BM329" s="27" t="s">
        <v>3773</v>
      </c>
      <c r="BN329" s="27"/>
    </row>
    <row r="330" spans="1:279" s="14" customFormat="1" ht="115.5" hidden="1" customHeight="1" x14ac:dyDescent="0.25">
      <c r="A330" s="29" t="s">
        <v>2297</v>
      </c>
      <c r="B330" s="5" t="s">
        <v>2024</v>
      </c>
      <c r="C330" s="57">
        <v>43630</v>
      </c>
      <c r="D330" s="29" t="s">
        <v>1532</v>
      </c>
      <c r="E330" s="74" t="s">
        <v>3884</v>
      </c>
      <c r="F330" s="3" t="s">
        <v>1596</v>
      </c>
      <c r="G330" s="21" t="s">
        <v>1597</v>
      </c>
      <c r="H330" s="3" t="s">
        <v>821</v>
      </c>
      <c r="I330" s="21" t="s">
        <v>693</v>
      </c>
      <c r="J330" s="1">
        <v>1</v>
      </c>
      <c r="K330" s="57">
        <v>43663</v>
      </c>
      <c r="L330" s="57">
        <v>43707</v>
      </c>
      <c r="M330" s="79">
        <f t="shared" si="12"/>
        <v>7</v>
      </c>
      <c r="N330" s="105">
        <v>1</v>
      </c>
      <c r="O330" s="27" t="s">
        <v>29</v>
      </c>
      <c r="P330" s="27"/>
      <c r="Q330" s="4"/>
      <c r="R330" s="163">
        <f t="shared" si="13"/>
        <v>0</v>
      </c>
      <c r="S330" s="27"/>
      <c r="T330" s="27"/>
      <c r="U330" s="28" t="s">
        <v>1345</v>
      </c>
      <c r="V330" s="28" t="s">
        <v>1345</v>
      </c>
      <c r="W330" s="28" t="s">
        <v>1345</v>
      </c>
      <c r="X330" s="28" t="s">
        <v>1345</v>
      </c>
      <c r="Y330" s="28" t="s">
        <v>1345</v>
      </c>
      <c r="Z330" s="3" t="s">
        <v>1345</v>
      </c>
      <c r="AA330" s="3" t="s">
        <v>1344</v>
      </c>
      <c r="AB330" s="3" t="s">
        <v>1348</v>
      </c>
      <c r="AC330" s="3" t="s">
        <v>1080</v>
      </c>
      <c r="AD330" s="3" t="s">
        <v>1586</v>
      </c>
      <c r="AE330" s="23" t="s">
        <v>2634</v>
      </c>
      <c r="AF330" s="23" t="s">
        <v>2556</v>
      </c>
      <c r="AG330" s="23" t="s">
        <v>2544</v>
      </c>
      <c r="AH330" s="240" t="s">
        <v>2556</v>
      </c>
      <c r="AI330" s="240" t="s">
        <v>2556</v>
      </c>
      <c r="AJ330" s="240" t="s">
        <v>2556</v>
      </c>
      <c r="AK330" s="240" t="s">
        <v>4148</v>
      </c>
      <c r="AL330" s="240" t="s">
        <v>2556</v>
      </c>
      <c r="AM330" s="240" t="s">
        <v>4148</v>
      </c>
      <c r="AN330" s="240" t="s">
        <v>2556</v>
      </c>
      <c r="AO330" s="241" t="s">
        <v>1064</v>
      </c>
      <c r="AP330" s="193">
        <v>43829</v>
      </c>
      <c r="AQ330" s="491" t="s">
        <v>1365</v>
      </c>
      <c r="AR330" s="33">
        <v>43991</v>
      </c>
      <c r="AS330" s="31" t="s">
        <v>2044</v>
      </c>
      <c r="AT330" s="10" t="s">
        <v>1874</v>
      </c>
      <c r="AU330" s="10" t="s">
        <v>3436</v>
      </c>
      <c r="AV330" s="10" t="s">
        <v>3437</v>
      </c>
      <c r="AW330" s="30" t="s">
        <v>2777</v>
      </c>
      <c r="AX330" s="30"/>
      <c r="AY330" s="30"/>
      <c r="BH330" s="32" t="s">
        <v>3736</v>
      </c>
      <c r="BI330" s="32" t="s">
        <v>3754</v>
      </c>
      <c r="BJ330" s="27" t="s">
        <v>3755</v>
      </c>
      <c r="BK330" s="32" t="s">
        <v>3754</v>
      </c>
      <c r="BL330" s="27" t="s">
        <v>3774</v>
      </c>
      <c r="BM330" s="27" t="s">
        <v>3775</v>
      </c>
      <c r="BN330" s="27"/>
    </row>
    <row r="331" spans="1:279" s="14" customFormat="1" ht="115.5" hidden="1" customHeight="1" x14ac:dyDescent="0.25">
      <c r="A331" s="29" t="s">
        <v>2298</v>
      </c>
      <c r="B331" s="5" t="s">
        <v>2024</v>
      </c>
      <c r="C331" s="57">
        <v>43630</v>
      </c>
      <c r="D331" s="29" t="s">
        <v>1532</v>
      </c>
      <c r="E331" s="74" t="s">
        <v>3884</v>
      </c>
      <c r="F331" s="3" t="s">
        <v>1596</v>
      </c>
      <c r="G331" s="3" t="s">
        <v>1598</v>
      </c>
      <c r="H331" s="3" t="s">
        <v>1599</v>
      </c>
      <c r="I331" s="3" t="s">
        <v>822</v>
      </c>
      <c r="J331" s="1">
        <v>1</v>
      </c>
      <c r="K331" s="57">
        <v>43656</v>
      </c>
      <c r="L331" s="57">
        <v>43707</v>
      </c>
      <c r="M331" s="79">
        <f t="shared" si="12"/>
        <v>8</v>
      </c>
      <c r="N331" s="105">
        <v>1</v>
      </c>
      <c r="O331" s="27" t="s">
        <v>29</v>
      </c>
      <c r="P331" s="27"/>
      <c r="Q331" s="4" t="s">
        <v>2069</v>
      </c>
      <c r="R331" s="163">
        <f t="shared" si="13"/>
        <v>172</v>
      </c>
      <c r="S331" s="27"/>
      <c r="T331" s="27"/>
      <c r="U331" s="28" t="s">
        <v>1345</v>
      </c>
      <c r="V331" s="28" t="s">
        <v>1345</v>
      </c>
      <c r="W331" s="28" t="s">
        <v>1345</v>
      </c>
      <c r="X331" s="28" t="s">
        <v>1345</v>
      </c>
      <c r="Y331" s="28" t="s">
        <v>1345</v>
      </c>
      <c r="Z331" s="3" t="s">
        <v>1345</v>
      </c>
      <c r="AA331" s="3" t="s">
        <v>1344</v>
      </c>
      <c r="AB331" s="3" t="s">
        <v>1348</v>
      </c>
      <c r="AC331" s="3" t="s">
        <v>1083</v>
      </c>
      <c r="AD331" s="3" t="s">
        <v>1586</v>
      </c>
      <c r="AE331" s="23" t="s">
        <v>2634</v>
      </c>
      <c r="AF331" s="23" t="s">
        <v>2556</v>
      </c>
      <c r="AG331" s="23" t="s">
        <v>2544</v>
      </c>
      <c r="AH331" s="240" t="s">
        <v>2556</v>
      </c>
      <c r="AI331" s="240" t="s">
        <v>2556</v>
      </c>
      <c r="AJ331" s="240" t="s">
        <v>2556</v>
      </c>
      <c r="AK331" s="240" t="s">
        <v>4148</v>
      </c>
      <c r="AL331" s="240" t="s">
        <v>2556</v>
      </c>
      <c r="AM331" s="240" t="s">
        <v>4148</v>
      </c>
      <c r="AN331" s="240" t="s">
        <v>2556</v>
      </c>
      <c r="AO331" s="241" t="s">
        <v>1064</v>
      </c>
      <c r="AP331" s="193">
        <v>43829</v>
      </c>
      <c r="AQ331" s="491" t="s">
        <v>1365</v>
      </c>
      <c r="AR331" s="33">
        <v>43991</v>
      </c>
      <c r="AS331" s="31" t="s">
        <v>2044</v>
      </c>
      <c r="AT331" s="10" t="s">
        <v>1874</v>
      </c>
      <c r="AU331" s="10" t="s">
        <v>3436</v>
      </c>
      <c r="AV331" s="10" t="s">
        <v>3437</v>
      </c>
      <c r="AW331" s="30" t="s">
        <v>2777</v>
      </c>
      <c r="AX331" s="30"/>
      <c r="AY331" s="30"/>
      <c r="BH331" s="32" t="s">
        <v>3736</v>
      </c>
      <c r="BI331" s="32" t="s">
        <v>3754</v>
      </c>
      <c r="BJ331" s="27" t="s">
        <v>3755</v>
      </c>
      <c r="BK331" s="32" t="s">
        <v>3754</v>
      </c>
      <c r="BL331" s="27" t="s">
        <v>3774</v>
      </c>
      <c r="BM331" s="27" t="s">
        <v>3775</v>
      </c>
      <c r="BN331" s="27"/>
    </row>
    <row r="332" spans="1:279" s="14" customFormat="1" ht="115.5" hidden="1" customHeight="1" x14ac:dyDescent="0.25">
      <c r="A332" s="29" t="s">
        <v>2299</v>
      </c>
      <c r="B332" s="5" t="s">
        <v>2024</v>
      </c>
      <c r="C332" s="57">
        <v>43630</v>
      </c>
      <c r="D332" s="29" t="s">
        <v>1532</v>
      </c>
      <c r="E332" s="74" t="s">
        <v>3884</v>
      </c>
      <c r="F332" s="3" t="s">
        <v>1596</v>
      </c>
      <c r="G332" s="3" t="s">
        <v>1598</v>
      </c>
      <c r="H332" s="3" t="s">
        <v>1600</v>
      </c>
      <c r="I332" s="3" t="s">
        <v>823</v>
      </c>
      <c r="J332" s="1">
        <v>1</v>
      </c>
      <c r="K332" s="57">
        <v>43656</v>
      </c>
      <c r="L332" s="57">
        <v>43677</v>
      </c>
      <c r="M332" s="79">
        <f t="shared" si="12"/>
        <v>3</v>
      </c>
      <c r="N332" s="105">
        <v>1</v>
      </c>
      <c r="O332" s="27" t="s">
        <v>29</v>
      </c>
      <c r="P332" s="27"/>
      <c r="Q332" s="4" t="s">
        <v>931</v>
      </c>
      <c r="R332" s="163">
        <f t="shared" si="13"/>
        <v>385</v>
      </c>
      <c r="S332" s="27"/>
      <c r="T332" s="27"/>
      <c r="U332" s="28" t="s">
        <v>1345</v>
      </c>
      <c r="V332" s="28" t="s">
        <v>1345</v>
      </c>
      <c r="W332" s="28" t="s">
        <v>1345</v>
      </c>
      <c r="X332" s="28" t="s">
        <v>1345</v>
      </c>
      <c r="Y332" s="28" t="s">
        <v>1345</v>
      </c>
      <c r="Z332" s="3" t="s">
        <v>1345</v>
      </c>
      <c r="AA332" s="3" t="s">
        <v>1344</v>
      </c>
      <c r="AB332" s="3" t="s">
        <v>1348</v>
      </c>
      <c r="AC332" s="3" t="s">
        <v>1081</v>
      </c>
      <c r="AD332" s="3" t="s">
        <v>1586</v>
      </c>
      <c r="AE332" s="23" t="s">
        <v>2634</v>
      </c>
      <c r="AF332" s="23" t="s">
        <v>2556</v>
      </c>
      <c r="AG332" s="23" t="s">
        <v>2544</v>
      </c>
      <c r="AH332" s="240" t="s">
        <v>2556</v>
      </c>
      <c r="AI332" s="240" t="s">
        <v>2556</v>
      </c>
      <c r="AJ332" s="240" t="s">
        <v>2556</v>
      </c>
      <c r="AK332" s="240" t="s">
        <v>4148</v>
      </c>
      <c r="AL332" s="240" t="s">
        <v>2556</v>
      </c>
      <c r="AM332" s="240" t="s">
        <v>4148</v>
      </c>
      <c r="AN332" s="240" t="s">
        <v>2556</v>
      </c>
      <c r="AO332" s="241" t="s">
        <v>918</v>
      </c>
      <c r="AP332" s="193">
        <v>43829</v>
      </c>
      <c r="AQ332" s="491" t="s">
        <v>1365</v>
      </c>
      <c r="AR332" s="33">
        <v>43991</v>
      </c>
      <c r="AS332" s="31" t="s">
        <v>2044</v>
      </c>
      <c r="AT332" s="10" t="s">
        <v>1874</v>
      </c>
      <c r="AU332" s="10" t="s">
        <v>3436</v>
      </c>
      <c r="AV332" s="10" t="s">
        <v>3437</v>
      </c>
      <c r="AW332" s="30" t="s">
        <v>2777</v>
      </c>
      <c r="AX332" s="30"/>
      <c r="AY332" s="30"/>
      <c r="BH332" s="32" t="s">
        <v>3736</v>
      </c>
      <c r="BI332" s="32" t="s">
        <v>3754</v>
      </c>
      <c r="BJ332" s="27" t="s">
        <v>3755</v>
      </c>
      <c r="BK332" s="32" t="s">
        <v>3754</v>
      </c>
      <c r="BL332" s="27" t="s">
        <v>3774</v>
      </c>
      <c r="BM332" s="27" t="s">
        <v>3775</v>
      </c>
      <c r="BN332" s="27"/>
    </row>
    <row r="333" spans="1:279" s="14" customFormat="1" ht="115.5" hidden="1" customHeight="1" x14ac:dyDescent="0.25">
      <c r="A333" s="29" t="s">
        <v>2300</v>
      </c>
      <c r="B333" s="5" t="s">
        <v>2024</v>
      </c>
      <c r="C333" s="57">
        <v>43630</v>
      </c>
      <c r="D333" s="29" t="s">
        <v>1489</v>
      </c>
      <c r="E333" s="74" t="s">
        <v>3776</v>
      </c>
      <c r="F333" s="3" t="s">
        <v>824</v>
      </c>
      <c r="G333" s="3" t="s">
        <v>825</v>
      </c>
      <c r="H333" s="3" t="s">
        <v>826</v>
      </c>
      <c r="I333" s="3" t="s">
        <v>267</v>
      </c>
      <c r="J333" s="1">
        <v>1</v>
      </c>
      <c r="K333" s="57">
        <v>43649</v>
      </c>
      <c r="L333" s="57">
        <v>43677</v>
      </c>
      <c r="M333" s="79">
        <f t="shared" si="12"/>
        <v>4</v>
      </c>
      <c r="N333" s="138">
        <v>0.4</v>
      </c>
      <c r="O333" s="27" t="s">
        <v>29</v>
      </c>
      <c r="P333" s="27"/>
      <c r="Q333" s="17" t="s">
        <v>3426</v>
      </c>
      <c r="R333" s="163">
        <f t="shared" si="13"/>
        <v>334</v>
      </c>
      <c r="S333" s="27"/>
      <c r="T333" s="27"/>
      <c r="U333" s="28" t="s">
        <v>1345</v>
      </c>
      <c r="V333" s="28" t="s">
        <v>1345</v>
      </c>
      <c r="W333" s="28" t="s">
        <v>1345</v>
      </c>
      <c r="X333" s="28" t="s">
        <v>1345</v>
      </c>
      <c r="Y333" s="28" t="s">
        <v>1345</v>
      </c>
      <c r="Z333" s="3" t="s">
        <v>1345</v>
      </c>
      <c r="AA333" s="3" t="s">
        <v>1344</v>
      </c>
      <c r="AB333" s="3" t="s">
        <v>1348</v>
      </c>
      <c r="AC333" s="3" t="s">
        <v>2702</v>
      </c>
      <c r="AD333" s="3" t="s">
        <v>1816</v>
      </c>
      <c r="AE333" s="3" t="s">
        <v>1834</v>
      </c>
      <c r="AF333" s="3" t="s">
        <v>2635</v>
      </c>
      <c r="AG333" s="23" t="s">
        <v>2562</v>
      </c>
      <c r="AH333" s="6" t="s">
        <v>6813</v>
      </c>
      <c r="AI333" s="240" t="s">
        <v>4148</v>
      </c>
      <c r="AJ333" s="240" t="s">
        <v>6440</v>
      </c>
      <c r="AK333" s="240" t="s">
        <v>4148</v>
      </c>
      <c r="AL333" s="240" t="s">
        <v>6440</v>
      </c>
      <c r="AM333" s="240" t="s">
        <v>4148</v>
      </c>
      <c r="AN333" s="240" t="s">
        <v>6440</v>
      </c>
      <c r="AO333" s="241" t="s">
        <v>1370</v>
      </c>
      <c r="AP333" s="192">
        <v>44070</v>
      </c>
      <c r="AQ333" s="491" t="s">
        <v>1366</v>
      </c>
      <c r="AR333" s="33">
        <v>43991</v>
      </c>
      <c r="AS333" s="149" t="s">
        <v>2065</v>
      </c>
      <c r="AT333" s="31" t="s">
        <v>1669</v>
      </c>
      <c r="AU333" s="10" t="s">
        <v>3436</v>
      </c>
      <c r="AV333" s="10" t="s">
        <v>3437</v>
      </c>
      <c r="AW333" s="30" t="s">
        <v>2778</v>
      </c>
      <c r="AX333" s="36" t="s">
        <v>3805</v>
      </c>
      <c r="AY333" s="32" t="s">
        <v>6816</v>
      </c>
      <c r="BH333" s="32" t="s">
        <v>3736</v>
      </c>
      <c r="BI333" s="32" t="s">
        <v>3754</v>
      </c>
      <c r="BJ333" s="27" t="s">
        <v>3755</v>
      </c>
      <c r="BK333" s="32" t="s">
        <v>3754</v>
      </c>
      <c r="BL333" s="27" t="s">
        <v>3885</v>
      </c>
      <c r="BM333" s="27"/>
      <c r="BN333" s="27"/>
    </row>
    <row r="334" spans="1:279" s="14" customFormat="1" ht="115.5" hidden="1" customHeight="1" x14ac:dyDescent="0.25">
      <c r="A334" s="29" t="s">
        <v>2301</v>
      </c>
      <c r="B334" s="5" t="s">
        <v>2024</v>
      </c>
      <c r="C334" s="57">
        <v>43630</v>
      </c>
      <c r="D334" s="29" t="s">
        <v>1489</v>
      </c>
      <c r="E334" s="74" t="s">
        <v>2031</v>
      </c>
      <c r="F334" s="3" t="s">
        <v>824</v>
      </c>
      <c r="G334" s="3" t="s">
        <v>825</v>
      </c>
      <c r="H334" s="3" t="s">
        <v>827</v>
      </c>
      <c r="I334" s="3" t="s">
        <v>267</v>
      </c>
      <c r="J334" s="1">
        <v>1</v>
      </c>
      <c r="K334" s="57">
        <v>43649</v>
      </c>
      <c r="L334" s="57">
        <v>43784</v>
      </c>
      <c r="M334" s="79">
        <f t="shared" si="12"/>
        <v>20</v>
      </c>
      <c r="N334" s="135">
        <v>0</v>
      </c>
      <c r="O334" s="27" t="s">
        <v>29</v>
      </c>
      <c r="P334" s="27"/>
      <c r="Q334" s="17" t="s">
        <v>3426</v>
      </c>
      <c r="R334" s="163">
        <f t="shared" si="13"/>
        <v>334</v>
      </c>
      <c r="S334" s="27"/>
      <c r="T334" s="27"/>
      <c r="U334" s="28" t="s">
        <v>1345</v>
      </c>
      <c r="V334" s="28" t="s">
        <v>1345</v>
      </c>
      <c r="W334" s="28" t="s">
        <v>1345</v>
      </c>
      <c r="X334" s="28" t="s">
        <v>1345</v>
      </c>
      <c r="Y334" s="28" t="s">
        <v>1345</v>
      </c>
      <c r="Z334" s="3" t="s">
        <v>1345</v>
      </c>
      <c r="AA334" s="3" t="s">
        <v>1344</v>
      </c>
      <c r="AB334" s="3" t="s">
        <v>1348</v>
      </c>
      <c r="AC334" s="3" t="s">
        <v>2636</v>
      </c>
      <c r="AD334" s="3" t="s">
        <v>1811</v>
      </c>
      <c r="AE334" s="3" t="s">
        <v>1834</v>
      </c>
      <c r="AF334" s="3" t="s">
        <v>2637</v>
      </c>
      <c r="AG334" s="23" t="s">
        <v>2562</v>
      </c>
      <c r="AH334" s="6" t="s">
        <v>6813</v>
      </c>
      <c r="AI334" s="240" t="s">
        <v>4148</v>
      </c>
      <c r="AJ334" s="240" t="s">
        <v>6440</v>
      </c>
      <c r="AK334" s="240" t="s">
        <v>4148</v>
      </c>
      <c r="AL334" s="240" t="s">
        <v>6440</v>
      </c>
      <c r="AM334" s="240" t="s">
        <v>4148</v>
      </c>
      <c r="AN334" s="240" t="s">
        <v>6440</v>
      </c>
      <c r="AO334" s="241" t="s">
        <v>1370</v>
      </c>
      <c r="AP334" s="192">
        <v>44070</v>
      </c>
      <c r="AQ334" s="491" t="s">
        <v>2539</v>
      </c>
      <c r="AR334" s="192">
        <v>44070</v>
      </c>
      <c r="AS334" s="10" t="s">
        <v>2066</v>
      </c>
      <c r="AT334" s="31" t="s">
        <v>2034</v>
      </c>
      <c r="AU334" s="31" t="s">
        <v>1663</v>
      </c>
      <c r="AV334" s="31" t="s">
        <v>1663</v>
      </c>
      <c r="AW334" s="32" t="s">
        <v>2779</v>
      </c>
      <c r="AX334" s="30" t="s">
        <v>3805</v>
      </c>
      <c r="AY334" s="32" t="s">
        <v>6816</v>
      </c>
      <c r="BH334" s="32" t="s">
        <v>3736</v>
      </c>
      <c r="BI334" s="32" t="s">
        <v>3754</v>
      </c>
      <c r="BJ334" s="27" t="s">
        <v>3755</v>
      </c>
      <c r="BK334" s="32" t="s">
        <v>3754</v>
      </c>
      <c r="BL334" s="27" t="s">
        <v>3885</v>
      </c>
      <c r="BM334" s="27"/>
      <c r="BN334" s="27"/>
    </row>
    <row r="335" spans="1:279" s="14" customFormat="1" ht="115.5" hidden="1" customHeight="1" x14ac:dyDescent="0.25">
      <c r="A335" s="29" t="s">
        <v>2302</v>
      </c>
      <c r="B335" s="5" t="s">
        <v>2024</v>
      </c>
      <c r="C335" s="57">
        <v>43630</v>
      </c>
      <c r="D335" s="29" t="s">
        <v>1489</v>
      </c>
      <c r="E335" s="74" t="s">
        <v>2031</v>
      </c>
      <c r="F335" s="3" t="s">
        <v>824</v>
      </c>
      <c r="G335" s="3" t="s">
        <v>825</v>
      </c>
      <c r="H335" s="3" t="s">
        <v>828</v>
      </c>
      <c r="I335" s="3" t="s">
        <v>829</v>
      </c>
      <c r="J335" s="1">
        <v>1</v>
      </c>
      <c r="K335" s="57">
        <v>43649</v>
      </c>
      <c r="L335" s="57">
        <v>43784</v>
      </c>
      <c r="M335" s="79">
        <f t="shared" si="12"/>
        <v>20</v>
      </c>
      <c r="N335" s="135">
        <v>0</v>
      </c>
      <c r="O335" s="27" t="s">
        <v>29</v>
      </c>
      <c r="P335" s="27"/>
      <c r="Q335" s="17" t="s">
        <v>3426</v>
      </c>
      <c r="R335" s="163">
        <f t="shared" si="13"/>
        <v>334</v>
      </c>
      <c r="S335" s="27"/>
      <c r="T335" s="27"/>
      <c r="U335" s="28" t="s">
        <v>1345</v>
      </c>
      <c r="V335" s="28" t="s">
        <v>1345</v>
      </c>
      <c r="W335" s="28" t="s">
        <v>1345</v>
      </c>
      <c r="X335" s="28" t="s">
        <v>1345</v>
      </c>
      <c r="Y335" s="28" t="s">
        <v>1345</v>
      </c>
      <c r="Z335" s="3" t="s">
        <v>1345</v>
      </c>
      <c r="AA335" s="3" t="s">
        <v>1344</v>
      </c>
      <c r="AB335" s="3" t="s">
        <v>1348</v>
      </c>
      <c r="AC335" s="3" t="s">
        <v>2638</v>
      </c>
      <c r="AD335" s="3" t="s">
        <v>1812</v>
      </c>
      <c r="AE335" s="3" t="s">
        <v>1834</v>
      </c>
      <c r="AF335" s="3" t="s">
        <v>2639</v>
      </c>
      <c r="AG335" s="3" t="s">
        <v>2561</v>
      </c>
      <c r="AH335" s="6" t="s">
        <v>6813</v>
      </c>
      <c r="AI335" s="240" t="s">
        <v>4148</v>
      </c>
      <c r="AJ335" s="240" t="s">
        <v>6440</v>
      </c>
      <c r="AK335" s="240" t="s">
        <v>4148</v>
      </c>
      <c r="AL335" s="240" t="s">
        <v>6440</v>
      </c>
      <c r="AM335" s="240" t="s">
        <v>4148</v>
      </c>
      <c r="AN335" s="240" t="s">
        <v>6440</v>
      </c>
      <c r="AO335" s="241" t="s">
        <v>2035</v>
      </c>
      <c r="AP335" s="192">
        <v>44070</v>
      </c>
      <c r="AQ335" s="491" t="s">
        <v>2539</v>
      </c>
      <c r="AR335" s="192">
        <v>44070</v>
      </c>
      <c r="AS335" s="10" t="s">
        <v>2066</v>
      </c>
      <c r="AT335" s="31" t="s">
        <v>2034</v>
      </c>
      <c r="AU335" s="31" t="s">
        <v>1663</v>
      </c>
      <c r="AV335" s="31" t="s">
        <v>1663</v>
      </c>
      <c r="AW335" s="32" t="s">
        <v>2779</v>
      </c>
      <c r="AX335" s="30" t="s">
        <v>3805</v>
      </c>
      <c r="AY335" s="32" t="s">
        <v>6816</v>
      </c>
      <c r="BH335" s="32" t="s">
        <v>3736</v>
      </c>
      <c r="BI335" s="32" t="s">
        <v>3754</v>
      </c>
      <c r="BJ335" s="27" t="s">
        <v>3755</v>
      </c>
      <c r="BK335" s="32" t="s">
        <v>3754</v>
      </c>
      <c r="BL335" s="27" t="s">
        <v>3885</v>
      </c>
      <c r="BM335" s="27"/>
      <c r="BN335" s="27"/>
    </row>
    <row r="336" spans="1:279" s="14" customFormat="1" ht="115.5" customHeight="1" x14ac:dyDescent="0.25">
      <c r="A336" s="97" t="s">
        <v>2302</v>
      </c>
      <c r="B336" s="414" t="s">
        <v>2024</v>
      </c>
      <c r="C336" s="607">
        <v>43630</v>
      </c>
      <c r="D336" s="97" t="s">
        <v>1489</v>
      </c>
      <c r="E336" s="75" t="s">
        <v>7168</v>
      </c>
      <c r="F336" s="21" t="s">
        <v>824</v>
      </c>
      <c r="G336" s="21" t="s">
        <v>2060</v>
      </c>
      <c r="H336" s="21" t="s">
        <v>2061</v>
      </c>
      <c r="I336" s="414" t="s">
        <v>267</v>
      </c>
      <c r="J336" s="637">
        <v>2</v>
      </c>
      <c r="K336" s="607">
        <v>44062</v>
      </c>
      <c r="L336" s="607">
        <v>44438</v>
      </c>
      <c r="M336" s="635">
        <f t="shared" si="12"/>
        <v>2</v>
      </c>
      <c r="N336" s="106">
        <v>2</v>
      </c>
      <c r="O336" s="27" t="s">
        <v>29</v>
      </c>
      <c r="P336" s="27"/>
      <c r="Q336" s="17" t="s">
        <v>7137</v>
      </c>
      <c r="R336" s="163">
        <f t="shared" si="13"/>
        <v>294</v>
      </c>
      <c r="S336" s="27"/>
      <c r="T336" s="27"/>
      <c r="U336" s="28" t="s">
        <v>1345</v>
      </c>
      <c r="V336" s="28" t="s">
        <v>1345</v>
      </c>
      <c r="W336" s="28" t="s">
        <v>1345</v>
      </c>
      <c r="X336" s="28" t="s">
        <v>1345</v>
      </c>
      <c r="Y336" s="28" t="s">
        <v>1345</v>
      </c>
      <c r="Z336" s="3" t="s">
        <v>1345</v>
      </c>
      <c r="AA336" s="3" t="s">
        <v>1344</v>
      </c>
      <c r="AB336" s="3" t="s">
        <v>1345</v>
      </c>
      <c r="AC336" s="3" t="s">
        <v>1345</v>
      </c>
      <c r="AD336" s="3" t="s">
        <v>1345</v>
      </c>
      <c r="AE336" s="3"/>
      <c r="AF336" s="3" t="s">
        <v>2570</v>
      </c>
      <c r="AG336" s="6" t="s">
        <v>2626</v>
      </c>
      <c r="AH336" s="6" t="s">
        <v>6814</v>
      </c>
      <c r="AI336" s="6" t="s">
        <v>3208</v>
      </c>
      <c r="AJ336" s="6" t="s">
        <v>3266</v>
      </c>
      <c r="AK336" s="6" t="s">
        <v>4768</v>
      </c>
      <c r="AL336" s="6" t="s">
        <v>4769</v>
      </c>
      <c r="AM336" s="10" t="s">
        <v>6753</v>
      </c>
      <c r="AN336" s="6" t="s">
        <v>7151</v>
      </c>
      <c r="AO336" s="241" t="s">
        <v>918</v>
      </c>
      <c r="AP336" s="192">
        <v>44496</v>
      </c>
      <c r="AQ336" s="491" t="s">
        <v>1068</v>
      </c>
      <c r="AR336" s="33"/>
      <c r="AS336" s="10"/>
      <c r="AT336" s="31"/>
      <c r="AU336" s="31"/>
      <c r="AV336" s="31"/>
      <c r="AW336" s="30" t="s">
        <v>1369</v>
      </c>
      <c r="AX336" s="30"/>
      <c r="AY336" s="30"/>
      <c r="BH336" s="32" t="s">
        <v>3736</v>
      </c>
      <c r="BI336" s="32" t="s">
        <v>3754</v>
      </c>
      <c r="BJ336" s="27" t="s">
        <v>3755</v>
      </c>
      <c r="BK336" s="32" t="s">
        <v>3754</v>
      </c>
      <c r="BL336" s="27" t="s">
        <v>3885</v>
      </c>
      <c r="BM336" s="27"/>
      <c r="BN336" s="27"/>
    </row>
    <row r="337" spans="1:66" s="14" customFormat="1" ht="115.5" hidden="1" customHeight="1" x14ac:dyDescent="0.25">
      <c r="A337" s="29" t="s">
        <v>2303</v>
      </c>
      <c r="B337" s="5" t="s">
        <v>2024</v>
      </c>
      <c r="C337" s="57">
        <v>43630</v>
      </c>
      <c r="D337" s="29" t="s">
        <v>1533</v>
      </c>
      <c r="E337" s="74" t="s">
        <v>3886</v>
      </c>
      <c r="F337" s="3" t="s">
        <v>830</v>
      </c>
      <c r="G337" s="3" t="s">
        <v>831</v>
      </c>
      <c r="H337" s="3" t="s">
        <v>832</v>
      </c>
      <c r="I337" s="5" t="s">
        <v>833</v>
      </c>
      <c r="J337" s="1">
        <v>1</v>
      </c>
      <c r="K337" s="57">
        <v>43668</v>
      </c>
      <c r="L337" s="57">
        <v>43830</v>
      </c>
      <c r="M337" s="79">
        <f t="shared" si="12"/>
        <v>24</v>
      </c>
      <c r="N337" s="105">
        <v>1</v>
      </c>
      <c r="O337" s="27" t="s">
        <v>1616</v>
      </c>
      <c r="P337" s="27" t="s">
        <v>834</v>
      </c>
      <c r="Q337" s="4" t="s">
        <v>3388</v>
      </c>
      <c r="R337" s="163">
        <f t="shared" si="13"/>
        <v>358</v>
      </c>
      <c r="S337" s="27"/>
      <c r="T337" s="27"/>
      <c r="U337" s="28" t="s">
        <v>1345</v>
      </c>
      <c r="V337" s="28" t="s">
        <v>1345</v>
      </c>
      <c r="W337" s="28" t="s">
        <v>1345</v>
      </c>
      <c r="X337" s="28" t="s">
        <v>1345</v>
      </c>
      <c r="Y337" s="28" t="s">
        <v>1345</v>
      </c>
      <c r="Z337" s="3" t="s">
        <v>1345</v>
      </c>
      <c r="AA337" s="3" t="s">
        <v>1344</v>
      </c>
      <c r="AB337" s="3" t="s">
        <v>1348</v>
      </c>
      <c r="AC337" s="21" t="s">
        <v>1604</v>
      </c>
      <c r="AD337" s="3" t="s">
        <v>1586</v>
      </c>
      <c r="AE337" s="23" t="s">
        <v>2544</v>
      </c>
      <c r="AF337" s="23" t="s">
        <v>2556</v>
      </c>
      <c r="AG337" s="23" t="s">
        <v>2544</v>
      </c>
      <c r="AH337" s="240" t="s">
        <v>2556</v>
      </c>
      <c r="AI337" s="240" t="s">
        <v>2556</v>
      </c>
      <c r="AJ337" s="240" t="s">
        <v>2556</v>
      </c>
      <c r="AK337" s="240" t="s">
        <v>4148</v>
      </c>
      <c r="AL337" s="240" t="s">
        <v>2556</v>
      </c>
      <c r="AM337" s="240" t="s">
        <v>4148</v>
      </c>
      <c r="AN337" s="240" t="s">
        <v>2556</v>
      </c>
      <c r="AO337" s="241" t="s">
        <v>918</v>
      </c>
      <c r="AP337" s="193">
        <v>43851</v>
      </c>
      <c r="AQ337" s="491" t="s">
        <v>1068</v>
      </c>
      <c r="AR337" s="33"/>
      <c r="AS337" s="149"/>
      <c r="AT337" s="31"/>
      <c r="AU337" s="31"/>
      <c r="AV337" s="31"/>
      <c r="AW337" s="30" t="s">
        <v>1369</v>
      </c>
      <c r="AX337" s="30"/>
      <c r="AY337" s="30"/>
      <c r="BH337" s="32" t="s">
        <v>3175</v>
      </c>
      <c r="BI337" s="27" t="s">
        <v>3769</v>
      </c>
      <c r="BJ337" s="27"/>
      <c r="BK337" s="27" t="s">
        <v>3838</v>
      </c>
      <c r="BL337" s="32" t="s">
        <v>3924</v>
      </c>
      <c r="BM337" s="27" t="s">
        <v>3887</v>
      </c>
      <c r="BN337" s="27"/>
    </row>
    <row r="338" spans="1:66" s="14" customFormat="1" ht="115.5" hidden="1" customHeight="1" x14ac:dyDescent="0.25">
      <c r="A338" s="29" t="s">
        <v>2304</v>
      </c>
      <c r="B338" s="5" t="s">
        <v>2024</v>
      </c>
      <c r="C338" s="57">
        <v>43630</v>
      </c>
      <c r="D338" s="29" t="s">
        <v>1534</v>
      </c>
      <c r="E338" s="76" t="s">
        <v>3888</v>
      </c>
      <c r="F338" s="21" t="s">
        <v>835</v>
      </c>
      <c r="G338" s="3" t="s">
        <v>836</v>
      </c>
      <c r="H338" s="3" t="s">
        <v>837</v>
      </c>
      <c r="I338" s="3" t="s">
        <v>610</v>
      </c>
      <c r="J338" s="1">
        <v>1</v>
      </c>
      <c r="K338" s="57">
        <v>43668</v>
      </c>
      <c r="L338" s="57">
        <v>43830</v>
      </c>
      <c r="M338" s="79">
        <f t="shared" si="12"/>
        <v>24</v>
      </c>
      <c r="N338" s="138">
        <v>0.4</v>
      </c>
      <c r="O338" s="27" t="s">
        <v>61</v>
      </c>
      <c r="P338" s="27"/>
      <c r="Q338" s="4" t="s">
        <v>4633</v>
      </c>
      <c r="R338" s="163">
        <f t="shared" si="13"/>
        <v>381</v>
      </c>
      <c r="S338" s="27"/>
      <c r="T338" s="27"/>
      <c r="U338" s="28" t="s">
        <v>1345</v>
      </c>
      <c r="V338" s="28" t="s">
        <v>1345</v>
      </c>
      <c r="W338" s="28" t="s">
        <v>1345</v>
      </c>
      <c r="X338" s="28" t="s">
        <v>1345</v>
      </c>
      <c r="Y338" s="28" t="s">
        <v>1345</v>
      </c>
      <c r="Z338" s="3" t="s">
        <v>1345</v>
      </c>
      <c r="AA338" s="3" t="s">
        <v>1344</v>
      </c>
      <c r="AB338" s="3" t="s">
        <v>1348</v>
      </c>
      <c r="AC338" s="3" t="s">
        <v>1588</v>
      </c>
      <c r="AD338" s="3" t="s">
        <v>1699</v>
      </c>
      <c r="AE338" s="23" t="s">
        <v>1730</v>
      </c>
      <c r="AF338" s="23" t="s">
        <v>1871</v>
      </c>
      <c r="AG338" s="23" t="s">
        <v>2677</v>
      </c>
      <c r="AH338" s="240" t="s">
        <v>2736</v>
      </c>
      <c r="AI338" s="240" t="s">
        <v>3117</v>
      </c>
      <c r="AJ338" s="240" t="s">
        <v>3281</v>
      </c>
      <c r="AK338" s="9" t="s">
        <v>4494</v>
      </c>
      <c r="AL338" s="6" t="s">
        <v>4879</v>
      </c>
      <c r="AM338" s="40" t="s">
        <v>4148</v>
      </c>
      <c r="AN338" s="40" t="s">
        <v>6439</v>
      </c>
      <c r="AO338" s="241" t="s">
        <v>2035</v>
      </c>
      <c r="AP338" s="192">
        <v>44377</v>
      </c>
      <c r="AQ338" s="491" t="s">
        <v>2539</v>
      </c>
      <c r="AR338" s="192">
        <v>44377</v>
      </c>
      <c r="AS338" s="149" t="s">
        <v>4613</v>
      </c>
      <c r="AT338" s="31" t="s">
        <v>4372</v>
      </c>
      <c r="AU338" s="31" t="s">
        <v>1663</v>
      </c>
      <c r="AV338" s="31" t="s">
        <v>1663</v>
      </c>
      <c r="AW338" s="32" t="s">
        <v>2779</v>
      </c>
      <c r="AX338" s="30" t="s">
        <v>3805</v>
      </c>
      <c r="AY338" s="30" t="s">
        <v>4449</v>
      </c>
      <c r="BH338" s="32" t="s">
        <v>3736</v>
      </c>
      <c r="BI338" s="32" t="s">
        <v>3754</v>
      </c>
      <c r="BJ338" s="27" t="s">
        <v>3755</v>
      </c>
      <c r="BK338" s="32" t="s">
        <v>3754</v>
      </c>
      <c r="BL338" s="27" t="s">
        <v>3774</v>
      </c>
      <c r="BM338" s="27" t="s">
        <v>3800</v>
      </c>
      <c r="BN338" s="27"/>
    </row>
    <row r="339" spans="1:66" s="14" customFormat="1" ht="115.5" hidden="1" customHeight="1" x14ac:dyDescent="0.25">
      <c r="A339" s="29" t="s">
        <v>2305</v>
      </c>
      <c r="B339" s="5" t="s">
        <v>2024</v>
      </c>
      <c r="C339" s="57">
        <v>43630</v>
      </c>
      <c r="D339" s="29" t="s">
        <v>1534</v>
      </c>
      <c r="E339" s="76" t="s">
        <v>3888</v>
      </c>
      <c r="F339" s="21" t="s">
        <v>835</v>
      </c>
      <c r="G339" s="3" t="s">
        <v>836</v>
      </c>
      <c r="H339" s="3" t="s">
        <v>838</v>
      </c>
      <c r="I339" s="3" t="s">
        <v>839</v>
      </c>
      <c r="J339" s="1">
        <v>1</v>
      </c>
      <c r="K339" s="57">
        <v>43668</v>
      </c>
      <c r="L339" s="57">
        <v>43830</v>
      </c>
      <c r="M339" s="79">
        <f t="shared" si="12"/>
        <v>24</v>
      </c>
      <c r="N339" s="138">
        <v>0.4</v>
      </c>
      <c r="O339" s="27" t="s">
        <v>61</v>
      </c>
      <c r="P339" s="27"/>
      <c r="Q339" s="4" t="s">
        <v>4633</v>
      </c>
      <c r="R339" s="163">
        <f t="shared" si="13"/>
        <v>381</v>
      </c>
      <c r="S339" s="27"/>
      <c r="T339" s="27"/>
      <c r="U339" s="28" t="s">
        <v>1345</v>
      </c>
      <c r="V339" s="28" t="s">
        <v>1345</v>
      </c>
      <c r="W339" s="28" t="s">
        <v>1345</v>
      </c>
      <c r="X339" s="28" t="s">
        <v>1345</v>
      </c>
      <c r="Y339" s="28" t="s">
        <v>1345</v>
      </c>
      <c r="Z339" s="3" t="s">
        <v>1345</v>
      </c>
      <c r="AA339" s="3" t="s">
        <v>1344</v>
      </c>
      <c r="AB339" s="3" t="s">
        <v>1348</v>
      </c>
      <c r="AC339" s="3" t="s">
        <v>1376</v>
      </c>
      <c r="AD339" s="3" t="s">
        <v>1700</v>
      </c>
      <c r="AE339" s="23" t="s">
        <v>1722</v>
      </c>
      <c r="AF339" s="23" t="s">
        <v>1797</v>
      </c>
      <c r="AG339" s="23" t="s">
        <v>2677</v>
      </c>
      <c r="AH339" s="240" t="s">
        <v>2737</v>
      </c>
      <c r="AI339" s="240" t="s">
        <v>3118</v>
      </c>
      <c r="AJ339" s="240" t="s">
        <v>3282</v>
      </c>
      <c r="AK339" s="9" t="s">
        <v>4494</v>
      </c>
      <c r="AL339" s="6" t="s">
        <v>4880</v>
      </c>
      <c r="AM339" s="40" t="s">
        <v>4148</v>
      </c>
      <c r="AN339" s="40" t="s">
        <v>6439</v>
      </c>
      <c r="AO339" s="241" t="s">
        <v>2035</v>
      </c>
      <c r="AP339" s="192">
        <v>44377</v>
      </c>
      <c r="AQ339" s="491" t="s">
        <v>2539</v>
      </c>
      <c r="AR339" s="192">
        <v>44377</v>
      </c>
      <c r="AS339" s="149" t="s">
        <v>4613</v>
      </c>
      <c r="AT339" s="31" t="s">
        <v>4372</v>
      </c>
      <c r="AU339" s="31" t="s">
        <v>1663</v>
      </c>
      <c r="AV339" s="31" t="s">
        <v>1663</v>
      </c>
      <c r="AW339" s="32" t="s">
        <v>2779</v>
      </c>
      <c r="AX339" s="30" t="s">
        <v>3805</v>
      </c>
      <c r="AY339" s="30" t="s">
        <v>4449</v>
      </c>
      <c r="BH339" s="32" t="s">
        <v>3736</v>
      </c>
      <c r="BI339" s="32" t="s">
        <v>3754</v>
      </c>
      <c r="BJ339" s="27" t="s">
        <v>3755</v>
      </c>
      <c r="BK339" s="32" t="s">
        <v>3754</v>
      </c>
      <c r="BL339" s="27" t="s">
        <v>3774</v>
      </c>
      <c r="BM339" s="27" t="s">
        <v>3800</v>
      </c>
      <c r="BN339" s="27"/>
    </row>
    <row r="340" spans="1:66" s="14" customFormat="1" ht="115.5" hidden="1" customHeight="1" x14ac:dyDescent="0.25">
      <c r="A340" s="29" t="s">
        <v>2306</v>
      </c>
      <c r="B340" s="5" t="s">
        <v>2024</v>
      </c>
      <c r="C340" s="57">
        <v>43630</v>
      </c>
      <c r="D340" s="29" t="s">
        <v>1534</v>
      </c>
      <c r="E340" s="76" t="s">
        <v>3888</v>
      </c>
      <c r="F340" s="21" t="s">
        <v>835</v>
      </c>
      <c r="G340" s="3" t="s">
        <v>836</v>
      </c>
      <c r="H340" s="3" t="s">
        <v>840</v>
      </c>
      <c r="I340" s="3" t="s">
        <v>841</v>
      </c>
      <c r="J340" s="1">
        <v>1</v>
      </c>
      <c r="K340" s="57">
        <v>43668</v>
      </c>
      <c r="L340" s="57">
        <v>43830</v>
      </c>
      <c r="M340" s="79">
        <f t="shared" si="12"/>
        <v>24</v>
      </c>
      <c r="N340" s="135">
        <v>0</v>
      </c>
      <c r="O340" s="27" t="s">
        <v>61</v>
      </c>
      <c r="P340" s="27"/>
      <c r="Q340" s="4" t="s">
        <v>4633</v>
      </c>
      <c r="R340" s="163">
        <f t="shared" si="13"/>
        <v>381</v>
      </c>
      <c r="S340" s="27"/>
      <c r="T340" s="27"/>
      <c r="U340" s="28" t="s">
        <v>1345</v>
      </c>
      <c r="V340" s="28" t="s">
        <v>1345</v>
      </c>
      <c r="W340" s="28" t="s">
        <v>1345</v>
      </c>
      <c r="X340" s="28" t="s">
        <v>1345</v>
      </c>
      <c r="Y340" s="28" t="s">
        <v>1345</v>
      </c>
      <c r="Z340" s="3" t="s">
        <v>1345</v>
      </c>
      <c r="AA340" s="3" t="s">
        <v>1344</v>
      </c>
      <c r="AB340" s="3" t="s">
        <v>1348</v>
      </c>
      <c r="AC340" s="3" t="s">
        <v>1376</v>
      </c>
      <c r="AD340" s="3" t="s">
        <v>1701</v>
      </c>
      <c r="AE340" s="244" t="s">
        <v>1723</v>
      </c>
      <c r="AF340" s="3" t="s">
        <v>1737</v>
      </c>
      <c r="AG340" s="3" t="s">
        <v>2677</v>
      </c>
      <c r="AH340" s="240" t="s">
        <v>2737</v>
      </c>
      <c r="AI340" s="240" t="s">
        <v>3119</v>
      </c>
      <c r="AJ340" s="240" t="s">
        <v>3283</v>
      </c>
      <c r="AK340" s="9" t="s">
        <v>4494</v>
      </c>
      <c r="AL340" s="6" t="s">
        <v>4880</v>
      </c>
      <c r="AM340" s="40" t="s">
        <v>4148</v>
      </c>
      <c r="AN340" s="40" t="s">
        <v>6439</v>
      </c>
      <c r="AO340" s="241" t="s">
        <v>2035</v>
      </c>
      <c r="AP340" s="192">
        <v>44377</v>
      </c>
      <c r="AQ340" s="491" t="s">
        <v>2539</v>
      </c>
      <c r="AR340" s="192">
        <v>44377</v>
      </c>
      <c r="AS340" s="149" t="s">
        <v>4613</v>
      </c>
      <c r="AT340" s="31" t="s">
        <v>4372</v>
      </c>
      <c r="AU340" s="31" t="s">
        <v>1663</v>
      </c>
      <c r="AV340" s="31" t="s">
        <v>1663</v>
      </c>
      <c r="AW340" s="32" t="s">
        <v>2779</v>
      </c>
      <c r="AX340" s="30" t="s">
        <v>3805</v>
      </c>
      <c r="AY340" s="30" t="s">
        <v>4449</v>
      </c>
      <c r="BH340" s="32" t="s">
        <v>3736</v>
      </c>
      <c r="BI340" s="32" t="s">
        <v>3754</v>
      </c>
      <c r="BJ340" s="27" t="s">
        <v>3755</v>
      </c>
      <c r="BK340" s="32" t="s">
        <v>3754</v>
      </c>
      <c r="BL340" s="27" t="s">
        <v>3774</v>
      </c>
      <c r="BM340" s="27" t="s">
        <v>3800</v>
      </c>
      <c r="BN340" s="27"/>
    </row>
    <row r="341" spans="1:66" s="14" customFormat="1" ht="115.5" hidden="1" customHeight="1" x14ac:dyDescent="0.25">
      <c r="A341" s="29" t="s">
        <v>2307</v>
      </c>
      <c r="B341" s="5" t="s">
        <v>2024</v>
      </c>
      <c r="C341" s="57">
        <v>43630</v>
      </c>
      <c r="D341" s="29" t="s">
        <v>1534</v>
      </c>
      <c r="E341" s="76" t="s">
        <v>3888</v>
      </c>
      <c r="F341" s="21" t="s">
        <v>835</v>
      </c>
      <c r="G341" s="3" t="s">
        <v>836</v>
      </c>
      <c r="H341" s="3" t="s">
        <v>842</v>
      </c>
      <c r="I341" s="3" t="s">
        <v>693</v>
      </c>
      <c r="J341" s="1">
        <v>1</v>
      </c>
      <c r="K341" s="57">
        <v>43668</v>
      </c>
      <c r="L341" s="57">
        <v>43830</v>
      </c>
      <c r="M341" s="79">
        <f t="shared" si="12"/>
        <v>24</v>
      </c>
      <c r="N341" s="343">
        <v>0</v>
      </c>
      <c r="O341" s="27" t="s">
        <v>61</v>
      </c>
      <c r="P341" s="27"/>
      <c r="Q341" s="4" t="s">
        <v>4634</v>
      </c>
      <c r="R341" s="163">
        <f t="shared" si="13"/>
        <v>287</v>
      </c>
      <c r="S341" s="27"/>
      <c r="T341" s="27"/>
      <c r="U341" s="28" t="s">
        <v>1345</v>
      </c>
      <c r="V341" s="28" t="s">
        <v>1345</v>
      </c>
      <c r="W341" s="28" t="s">
        <v>1345</v>
      </c>
      <c r="X341" s="28" t="s">
        <v>1345</v>
      </c>
      <c r="Y341" s="28" t="s">
        <v>1345</v>
      </c>
      <c r="Z341" s="3" t="s">
        <v>1345</v>
      </c>
      <c r="AA341" s="3" t="s">
        <v>1344</v>
      </c>
      <c r="AB341" s="3" t="s">
        <v>1348</v>
      </c>
      <c r="AC341" s="3" t="s">
        <v>1090</v>
      </c>
      <c r="AD341" s="3" t="s">
        <v>1731</v>
      </c>
      <c r="AE341" s="244" t="s">
        <v>1724</v>
      </c>
      <c r="AF341" s="17" t="s">
        <v>1736</v>
      </c>
      <c r="AG341" s="17" t="s">
        <v>2677</v>
      </c>
      <c r="AH341" s="240" t="s">
        <v>2737</v>
      </c>
      <c r="AI341" s="240" t="s">
        <v>3120</v>
      </c>
      <c r="AJ341" s="240" t="s">
        <v>3284</v>
      </c>
      <c r="AK341" s="9" t="s">
        <v>4495</v>
      </c>
      <c r="AL341" s="6" t="s">
        <v>5224</v>
      </c>
      <c r="AM341" s="40" t="s">
        <v>4148</v>
      </c>
      <c r="AN341" s="40" t="s">
        <v>6439</v>
      </c>
      <c r="AO341" s="241" t="s">
        <v>2035</v>
      </c>
      <c r="AP341" s="192">
        <v>44377</v>
      </c>
      <c r="AQ341" s="491" t="s">
        <v>2539</v>
      </c>
      <c r="AR341" s="192">
        <v>44377</v>
      </c>
      <c r="AS341" s="149" t="s">
        <v>4613</v>
      </c>
      <c r="AT341" s="31" t="s">
        <v>4372</v>
      </c>
      <c r="AU341" s="31" t="s">
        <v>1663</v>
      </c>
      <c r="AV341" s="31" t="s">
        <v>1663</v>
      </c>
      <c r="AW341" s="32" t="s">
        <v>2779</v>
      </c>
      <c r="AX341" s="30" t="s">
        <v>3804</v>
      </c>
      <c r="AY341" s="30" t="s">
        <v>1663</v>
      </c>
      <c r="BH341" s="32" t="s">
        <v>3736</v>
      </c>
      <c r="BI341" s="32" t="s">
        <v>3754</v>
      </c>
      <c r="BJ341" s="27" t="s">
        <v>3755</v>
      </c>
      <c r="BK341" s="32" t="s">
        <v>3754</v>
      </c>
      <c r="BL341" s="27" t="s">
        <v>3774</v>
      </c>
      <c r="BM341" s="27" t="s">
        <v>3800</v>
      </c>
      <c r="BN341" s="27"/>
    </row>
    <row r="342" spans="1:66" s="14" customFormat="1" ht="115.5" customHeight="1" x14ac:dyDescent="0.25">
      <c r="A342" s="97" t="s">
        <v>2307</v>
      </c>
      <c r="B342" s="414" t="s">
        <v>2024</v>
      </c>
      <c r="C342" s="607">
        <v>43630</v>
      </c>
      <c r="D342" s="97" t="s">
        <v>1534</v>
      </c>
      <c r="E342" s="608" t="s">
        <v>4503</v>
      </c>
      <c r="F342" s="349" t="s">
        <v>835</v>
      </c>
      <c r="G342" s="349" t="s">
        <v>4450</v>
      </c>
      <c r="H342" s="349" t="s">
        <v>4451</v>
      </c>
      <c r="I342" s="599" t="s">
        <v>267</v>
      </c>
      <c r="J342" s="350">
        <v>4</v>
      </c>
      <c r="K342" s="600">
        <v>43668</v>
      </c>
      <c r="L342" s="600">
        <v>44772</v>
      </c>
      <c r="M342" s="635">
        <f t="shared" si="12"/>
        <v>2</v>
      </c>
      <c r="N342" s="638">
        <v>1</v>
      </c>
      <c r="O342" s="27" t="s">
        <v>61</v>
      </c>
      <c r="P342" s="27"/>
      <c r="Q342" s="4" t="s">
        <v>6883</v>
      </c>
      <c r="R342" s="163">
        <f t="shared" si="13"/>
        <v>244</v>
      </c>
      <c r="S342" s="27"/>
      <c r="T342" s="27"/>
      <c r="U342" s="28"/>
      <c r="V342" s="28"/>
      <c r="W342" s="28"/>
      <c r="X342" s="28"/>
      <c r="Y342" s="28"/>
      <c r="Z342" s="3"/>
      <c r="AA342" s="3"/>
      <c r="AB342" s="3"/>
      <c r="AC342" s="3"/>
      <c r="AD342" s="3"/>
      <c r="AE342" s="244"/>
      <c r="AF342" s="17"/>
      <c r="AG342" s="17"/>
      <c r="AH342" s="240"/>
      <c r="AI342" s="240"/>
      <c r="AJ342" s="240" t="s">
        <v>3284</v>
      </c>
      <c r="AK342" s="9" t="s">
        <v>4495</v>
      </c>
      <c r="AL342" s="4" t="s">
        <v>6884</v>
      </c>
      <c r="AM342" s="39" t="s">
        <v>6866</v>
      </c>
      <c r="AN342" s="4" t="s">
        <v>6908</v>
      </c>
      <c r="AO342" s="241" t="s">
        <v>920</v>
      </c>
      <c r="AP342" s="192">
        <v>44484</v>
      </c>
      <c r="AQ342" s="491" t="s">
        <v>1068</v>
      </c>
      <c r="AR342" s="473"/>
      <c r="AS342" s="31"/>
      <c r="AT342" s="31"/>
      <c r="AU342" s="31"/>
      <c r="AV342" s="31"/>
      <c r="AW342" s="30" t="s">
        <v>1369</v>
      </c>
      <c r="AX342" s="30"/>
      <c r="AY342" s="30"/>
      <c r="BH342" s="32"/>
      <c r="BI342" s="32"/>
      <c r="BJ342" s="27"/>
      <c r="BK342" s="32"/>
      <c r="BL342" s="27"/>
      <c r="BM342" s="27"/>
      <c r="BN342" s="27"/>
    </row>
    <row r="343" spans="1:66" s="14" customFormat="1" ht="115.5" hidden="1" customHeight="1" x14ac:dyDescent="0.25">
      <c r="A343" s="29" t="s">
        <v>2308</v>
      </c>
      <c r="B343" s="5" t="s">
        <v>2024</v>
      </c>
      <c r="C343" s="57">
        <v>43630</v>
      </c>
      <c r="D343" s="29" t="s">
        <v>1535</v>
      </c>
      <c r="E343" s="74" t="s">
        <v>3889</v>
      </c>
      <c r="F343" s="21" t="s">
        <v>843</v>
      </c>
      <c r="G343" s="3" t="s">
        <v>844</v>
      </c>
      <c r="H343" s="3" t="s">
        <v>845</v>
      </c>
      <c r="I343" s="252" t="s">
        <v>587</v>
      </c>
      <c r="J343" s="20">
        <v>1</v>
      </c>
      <c r="K343" s="57">
        <v>43620</v>
      </c>
      <c r="L343" s="57">
        <v>43672</v>
      </c>
      <c r="M343" s="79">
        <f t="shared" si="12"/>
        <v>8</v>
      </c>
      <c r="N343" s="105">
        <v>1</v>
      </c>
      <c r="O343" s="27" t="s">
        <v>61</v>
      </c>
      <c r="P343" s="27" t="s">
        <v>34</v>
      </c>
      <c r="Q343" s="4" t="s">
        <v>915</v>
      </c>
      <c r="R343" s="163">
        <f t="shared" si="13"/>
        <v>316</v>
      </c>
      <c r="S343" s="27"/>
      <c r="T343" s="27"/>
      <c r="U343" s="28" t="s">
        <v>1345</v>
      </c>
      <c r="V343" s="28" t="s">
        <v>1345</v>
      </c>
      <c r="W343" s="28" t="s">
        <v>1345</v>
      </c>
      <c r="X343" s="28" t="s">
        <v>1345</v>
      </c>
      <c r="Y343" s="28" t="s">
        <v>1345</v>
      </c>
      <c r="Z343" s="3" t="s">
        <v>1345</v>
      </c>
      <c r="AA343" s="3" t="s">
        <v>1344</v>
      </c>
      <c r="AB343" s="3" t="s">
        <v>1348</v>
      </c>
      <c r="AC343" s="3" t="s">
        <v>1082</v>
      </c>
      <c r="AD343" s="23" t="s">
        <v>1586</v>
      </c>
      <c r="AE343" s="23" t="s">
        <v>2544</v>
      </c>
      <c r="AF343" s="23" t="s">
        <v>2556</v>
      </c>
      <c r="AG343" s="23" t="s">
        <v>2544</v>
      </c>
      <c r="AH343" s="240" t="s">
        <v>2556</v>
      </c>
      <c r="AI343" s="240" t="s">
        <v>2556</v>
      </c>
      <c r="AJ343" s="240" t="s">
        <v>2556</v>
      </c>
      <c r="AK343" s="240" t="s">
        <v>4148</v>
      </c>
      <c r="AL343" s="240" t="s">
        <v>2556</v>
      </c>
      <c r="AM343" s="240" t="s">
        <v>4148</v>
      </c>
      <c r="AN343" s="240" t="s">
        <v>2556</v>
      </c>
      <c r="AO343" s="241" t="s">
        <v>918</v>
      </c>
      <c r="AP343" s="192">
        <v>43829</v>
      </c>
      <c r="AQ343" s="491" t="s">
        <v>1068</v>
      </c>
      <c r="AR343" s="492"/>
      <c r="AS343" s="31"/>
      <c r="AT343" s="31"/>
      <c r="AU343" s="31"/>
      <c r="AV343" s="31"/>
      <c r="AW343" s="30" t="s">
        <v>1369</v>
      </c>
      <c r="AX343" s="30"/>
      <c r="AY343" s="30"/>
      <c r="BH343" s="32" t="s">
        <v>3736</v>
      </c>
      <c r="BI343" s="32" t="s">
        <v>3758</v>
      </c>
      <c r="BJ343" s="27" t="s">
        <v>3759</v>
      </c>
      <c r="BK343" s="27" t="s">
        <v>3890</v>
      </c>
      <c r="BL343" s="27" t="s">
        <v>3757</v>
      </c>
      <c r="BM343" s="27" t="s">
        <v>3756</v>
      </c>
      <c r="BN343" s="27"/>
    </row>
    <row r="344" spans="1:66" s="14" customFormat="1" ht="115.5" hidden="1" customHeight="1" x14ac:dyDescent="0.25">
      <c r="A344" s="29" t="s">
        <v>2309</v>
      </c>
      <c r="B344" s="5" t="s">
        <v>2024</v>
      </c>
      <c r="C344" s="57">
        <v>43630</v>
      </c>
      <c r="D344" s="29" t="s">
        <v>1535</v>
      </c>
      <c r="E344" s="74" t="s">
        <v>3889</v>
      </c>
      <c r="F344" s="21" t="s">
        <v>843</v>
      </c>
      <c r="G344" s="3" t="s">
        <v>844</v>
      </c>
      <c r="H344" s="3" t="s">
        <v>845</v>
      </c>
      <c r="I344" s="252" t="s">
        <v>846</v>
      </c>
      <c r="J344" s="20">
        <v>1</v>
      </c>
      <c r="K344" s="57">
        <v>43634</v>
      </c>
      <c r="L344" s="57">
        <v>43672</v>
      </c>
      <c r="M344" s="79">
        <f t="shared" si="12"/>
        <v>6</v>
      </c>
      <c r="N344" s="105">
        <v>1</v>
      </c>
      <c r="O344" s="27" t="s">
        <v>61</v>
      </c>
      <c r="P344" s="27" t="s">
        <v>34</v>
      </c>
      <c r="Q344" s="4" t="s">
        <v>915</v>
      </c>
      <c r="R344" s="163">
        <f t="shared" si="13"/>
        <v>316</v>
      </c>
      <c r="S344" s="27"/>
      <c r="T344" s="27"/>
      <c r="U344" s="28" t="s">
        <v>1345</v>
      </c>
      <c r="V344" s="28" t="s">
        <v>1345</v>
      </c>
      <c r="W344" s="28" t="s">
        <v>1345</v>
      </c>
      <c r="X344" s="28" t="s">
        <v>1345</v>
      </c>
      <c r="Y344" s="28" t="s">
        <v>1345</v>
      </c>
      <c r="Z344" s="3" t="s">
        <v>1345</v>
      </c>
      <c r="AA344" s="3" t="s">
        <v>1344</v>
      </c>
      <c r="AB344" s="3" t="s">
        <v>1348</v>
      </c>
      <c r="AC344" s="3" t="s">
        <v>1082</v>
      </c>
      <c r="AD344" s="23" t="s">
        <v>1586</v>
      </c>
      <c r="AE344" s="23" t="s">
        <v>2544</v>
      </c>
      <c r="AF344" s="23" t="s">
        <v>2556</v>
      </c>
      <c r="AG344" s="23" t="s">
        <v>2544</v>
      </c>
      <c r="AH344" s="240" t="s">
        <v>2556</v>
      </c>
      <c r="AI344" s="240" t="s">
        <v>2556</v>
      </c>
      <c r="AJ344" s="240" t="s">
        <v>2556</v>
      </c>
      <c r="AK344" s="240" t="s">
        <v>4148</v>
      </c>
      <c r="AL344" s="240" t="s">
        <v>2556</v>
      </c>
      <c r="AM344" s="240" t="s">
        <v>4148</v>
      </c>
      <c r="AN344" s="240" t="s">
        <v>2556</v>
      </c>
      <c r="AO344" s="241" t="s">
        <v>918</v>
      </c>
      <c r="AP344" s="192">
        <v>43829</v>
      </c>
      <c r="AQ344" s="491" t="s">
        <v>1068</v>
      </c>
      <c r="AR344" s="492"/>
      <c r="AS344" s="31"/>
      <c r="AT344" s="31"/>
      <c r="AU344" s="31"/>
      <c r="AV344" s="31"/>
      <c r="AW344" s="30" t="s">
        <v>1369</v>
      </c>
      <c r="AX344" s="30"/>
      <c r="AY344" s="30"/>
      <c r="BH344" s="32" t="s">
        <v>3736</v>
      </c>
      <c r="BI344" s="32" t="s">
        <v>3758</v>
      </c>
      <c r="BJ344" s="27" t="s">
        <v>3759</v>
      </c>
      <c r="BK344" s="27" t="s">
        <v>3890</v>
      </c>
      <c r="BL344" s="27" t="s">
        <v>3757</v>
      </c>
      <c r="BM344" s="27" t="s">
        <v>3756</v>
      </c>
      <c r="BN344" s="27"/>
    </row>
    <row r="345" spans="1:66" s="14" customFormat="1" ht="115.5" hidden="1" customHeight="1" x14ac:dyDescent="0.25">
      <c r="A345" s="29" t="s">
        <v>2310</v>
      </c>
      <c r="B345" s="5" t="s">
        <v>2024</v>
      </c>
      <c r="C345" s="57">
        <v>43630</v>
      </c>
      <c r="D345" s="29" t="s">
        <v>1535</v>
      </c>
      <c r="E345" s="74" t="s">
        <v>3889</v>
      </c>
      <c r="F345" s="21" t="s">
        <v>843</v>
      </c>
      <c r="G345" s="3" t="s">
        <v>844</v>
      </c>
      <c r="H345" s="3" t="s">
        <v>847</v>
      </c>
      <c r="I345" s="252" t="s">
        <v>587</v>
      </c>
      <c r="J345" s="20">
        <v>1</v>
      </c>
      <c r="K345" s="57">
        <v>43620</v>
      </c>
      <c r="L345" s="57">
        <v>43672</v>
      </c>
      <c r="M345" s="79">
        <f t="shared" si="12"/>
        <v>8</v>
      </c>
      <c r="N345" s="105">
        <v>1</v>
      </c>
      <c r="O345" s="27" t="s">
        <v>61</v>
      </c>
      <c r="P345" s="27" t="s">
        <v>34</v>
      </c>
      <c r="Q345" s="4" t="s">
        <v>3395</v>
      </c>
      <c r="R345" s="163">
        <f t="shared" si="13"/>
        <v>390</v>
      </c>
      <c r="S345" s="27"/>
      <c r="T345" s="27"/>
      <c r="U345" s="28" t="s">
        <v>1345</v>
      </c>
      <c r="V345" s="28" t="s">
        <v>1345</v>
      </c>
      <c r="W345" s="28" t="s">
        <v>1345</v>
      </c>
      <c r="X345" s="28" t="s">
        <v>1345</v>
      </c>
      <c r="Y345" s="28" t="s">
        <v>1345</v>
      </c>
      <c r="Z345" s="3" t="s">
        <v>1345</v>
      </c>
      <c r="AA345" s="3" t="s">
        <v>1344</v>
      </c>
      <c r="AB345" s="3" t="s">
        <v>1348</v>
      </c>
      <c r="AC345" s="3" t="s">
        <v>1377</v>
      </c>
      <c r="AD345" s="3" t="s">
        <v>1632</v>
      </c>
      <c r="AE345" s="3" t="s">
        <v>2551</v>
      </c>
      <c r="AF345" s="3" t="s">
        <v>2554</v>
      </c>
      <c r="AG345" s="3" t="s">
        <v>2551</v>
      </c>
      <c r="AH345" s="6" t="s">
        <v>2554</v>
      </c>
      <c r="AI345" s="6" t="s">
        <v>2554</v>
      </c>
      <c r="AJ345" s="6" t="s">
        <v>2554</v>
      </c>
      <c r="AK345" s="6" t="s">
        <v>4148</v>
      </c>
      <c r="AL345" s="6" t="s">
        <v>2554</v>
      </c>
      <c r="AM345" s="6" t="s">
        <v>4148</v>
      </c>
      <c r="AN345" s="6" t="s">
        <v>2554</v>
      </c>
      <c r="AO345" s="241" t="s">
        <v>918</v>
      </c>
      <c r="AP345" s="192">
        <v>43934</v>
      </c>
      <c r="AQ345" s="491" t="s">
        <v>1068</v>
      </c>
      <c r="AR345" s="473"/>
      <c r="AS345" s="31"/>
      <c r="AT345" s="31"/>
      <c r="AU345" s="31"/>
      <c r="AV345" s="31"/>
      <c r="AW345" s="30" t="s">
        <v>1369</v>
      </c>
      <c r="AX345" s="30"/>
      <c r="AY345" s="30"/>
      <c r="BH345" s="32" t="s">
        <v>3736</v>
      </c>
      <c r="BI345" s="32" t="s">
        <v>3758</v>
      </c>
      <c r="BJ345" s="27" t="s">
        <v>3759</v>
      </c>
      <c r="BK345" s="27" t="s">
        <v>3890</v>
      </c>
      <c r="BL345" s="27" t="s">
        <v>3757</v>
      </c>
      <c r="BM345" s="27" t="s">
        <v>3756</v>
      </c>
      <c r="BN345" s="27"/>
    </row>
    <row r="346" spans="1:66" s="14" customFormat="1" ht="115.5" hidden="1" customHeight="1" x14ac:dyDescent="0.25">
      <c r="A346" s="29" t="s">
        <v>2311</v>
      </c>
      <c r="B346" s="5" t="s">
        <v>2024</v>
      </c>
      <c r="C346" s="57">
        <v>43630</v>
      </c>
      <c r="D346" s="29" t="s">
        <v>1535</v>
      </c>
      <c r="E346" s="74" t="s">
        <v>3889</v>
      </c>
      <c r="F346" s="111" t="s">
        <v>843</v>
      </c>
      <c r="G346" s="123" t="s">
        <v>844</v>
      </c>
      <c r="H346" s="123" t="s">
        <v>847</v>
      </c>
      <c r="I346" s="415" t="s">
        <v>846</v>
      </c>
      <c r="J346" s="127">
        <v>1</v>
      </c>
      <c r="K346" s="205">
        <v>43620</v>
      </c>
      <c r="L346" s="205">
        <v>43693</v>
      </c>
      <c r="M346" s="79">
        <f t="shared" si="12"/>
        <v>11</v>
      </c>
      <c r="N346" s="128">
        <v>1</v>
      </c>
      <c r="O346" s="27" t="s">
        <v>34</v>
      </c>
      <c r="P346" s="27" t="s">
        <v>1624</v>
      </c>
      <c r="Q346" s="4" t="s">
        <v>963</v>
      </c>
      <c r="R346" s="163">
        <f t="shared" si="13"/>
        <v>296</v>
      </c>
      <c r="S346" s="27"/>
      <c r="T346" s="27"/>
      <c r="U346" s="28" t="s">
        <v>1345</v>
      </c>
      <c r="V346" s="28" t="s">
        <v>1345</v>
      </c>
      <c r="W346" s="28" t="s">
        <v>1345</v>
      </c>
      <c r="X346" s="28" t="s">
        <v>1345</v>
      </c>
      <c r="Y346" s="28" t="s">
        <v>1345</v>
      </c>
      <c r="Z346" s="3" t="s">
        <v>1345</v>
      </c>
      <c r="AA346" s="3" t="s">
        <v>1344</v>
      </c>
      <c r="AB346" s="3" t="s">
        <v>1348</v>
      </c>
      <c r="AC346" s="3" t="s">
        <v>1625</v>
      </c>
      <c r="AD346" s="123" t="s">
        <v>1625</v>
      </c>
      <c r="AE346" s="123" t="s">
        <v>2550</v>
      </c>
      <c r="AF346" s="123" t="s">
        <v>2555</v>
      </c>
      <c r="AG346" s="123" t="s">
        <v>2550</v>
      </c>
      <c r="AH346" s="247" t="s">
        <v>2555</v>
      </c>
      <c r="AI346" s="6" t="s">
        <v>2555</v>
      </c>
      <c r="AJ346" s="6" t="s">
        <v>2555</v>
      </c>
      <c r="AK346" s="146" t="s">
        <v>4148</v>
      </c>
      <c r="AL346" s="6" t="s">
        <v>6104</v>
      </c>
      <c r="AM346" s="146" t="s">
        <v>4148</v>
      </c>
      <c r="AN346" s="6" t="s">
        <v>6104</v>
      </c>
      <c r="AO346" s="187" t="s">
        <v>918</v>
      </c>
      <c r="AP346" s="192">
        <v>43577</v>
      </c>
      <c r="AQ346" s="491" t="s">
        <v>1068</v>
      </c>
      <c r="AR346" s="492"/>
      <c r="AS346" s="139"/>
      <c r="AT346" s="139"/>
      <c r="AU346" s="139"/>
      <c r="AV346" s="139"/>
      <c r="AW346" s="30" t="s">
        <v>1369</v>
      </c>
      <c r="AX346" s="30"/>
      <c r="AY346" s="30"/>
      <c r="BH346" s="32" t="s">
        <v>3736</v>
      </c>
      <c r="BI346" s="32" t="s">
        <v>3758</v>
      </c>
      <c r="BJ346" s="27" t="s">
        <v>3759</v>
      </c>
      <c r="BK346" s="27" t="s">
        <v>3890</v>
      </c>
      <c r="BL346" s="27" t="s">
        <v>3757</v>
      </c>
      <c r="BM346" s="27" t="s">
        <v>3756</v>
      </c>
      <c r="BN346" s="27"/>
    </row>
    <row r="347" spans="1:66" s="14" customFormat="1" ht="115.5" hidden="1" customHeight="1" x14ac:dyDescent="0.25">
      <c r="A347" s="29" t="s">
        <v>2312</v>
      </c>
      <c r="B347" s="5" t="s">
        <v>2024</v>
      </c>
      <c r="C347" s="57">
        <v>43630</v>
      </c>
      <c r="D347" s="29" t="s">
        <v>1535</v>
      </c>
      <c r="E347" s="74" t="s">
        <v>3889</v>
      </c>
      <c r="F347" s="21" t="s">
        <v>843</v>
      </c>
      <c r="G347" s="3" t="s">
        <v>844</v>
      </c>
      <c r="H347" s="3" t="s">
        <v>848</v>
      </c>
      <c r="I347" s="3" t="s">
        <v>849</v>
      </c>
      <c r="J347" s="20">
        <v>1</v>
      </c>
      <c r="K347" s="57">
        <v>43710</v>
      </c>
      <c r="L347" s="57">
        <v>44012</v>
      </c>
      <c r="M347" s="79">
        <f t="shared" ref="M347:M378" si="14">+WEEKNUM(L347-K347)</f>
        <v>44</v>
      </c>
      <c r="N347" s="135">
        <v>0</v>
      </c>
      <c r="O347" s="28" t="s">
        <v>34</v>
      </c>
      <c r="P347" s="27"/>
      <c r="Q347" s="4" t="s">
        <v>4713</v>
      </c>
      <c r="R347" s="386">
        <f t="shared" ref="R347:R378" si="15">LEN(Q347)</f>
        <v>374</v>
      </c>
      <c r="S347" s="27"/>
      <c r="T347" s="27"/>
      <c r="U347" s="28" t="s">
        <v>1345</v>
      </c>
      <c r="V347" s="28" t="s">
        <v>1345</v>
      </c>
      <c r="W347" s="28" t="s">
        <v>1345</v>
      </c>
      <c r="X347" s="28" t="s">
        <v>1345</v>
      </c>
      <c r="Y347" s="28" t="s">
        <v>1345</v>
      </c>
      <c r="Z347" s="3" t="s">
        <v>1345</v>
      </c>
      <c r="AA347" s="3" t="s">
        <v>1344</v>
      </c>
      <c r="AB347" s="3" t="s">
        <v>1348</v>
      </c>
      <c r="AC347" s="6" t="s">
        <v>1088</v>
      </c>
      <c r="AD347" s="6" t="s">
        <v>1828</v>
      </c>
      <c r="AE347" s="6" t="s">
        <v>1853</v>
      </c>
      <c r="AF347" s="6" t="s">
        <v>1864</v>
      </c>
      <c r="AG347" s="40" t="s">
        <v>2647</v>
      </c>
      <c r="AH347" s="6" t="s">
        <v>2649</v>
      </c>
      <c r="AI347" s="6" t="s">
        <v>3209</v>
      </c>
      <c r="AJ347" s="6" t="s">
        <v>3353</v>
      </c>
      <c r="AK347" s="6" t="s">
        <v>1663</v>
      </c>
      <c r="AL347" s="40" t="s">
        <v>4714</v>
      </c>
      <c r="AM347" s="40" t="s">
        <v>4148</v>
      </c>
      <c r="AN347" s="40" t="s">
        <v>6439</v>
      </c>
      <c r="AO347" s="241" t="s">
        <v>1370</v>
      </c>
      <c r="AP347" s="192">
        <v>44377</v>
      </c>
      <c r="AQ347" s="491" t="s">
        <v>2539</v>
      </c>
      <c r="AR347" s="192">
        <v>44377</v>
      </c>
      <c r="AS347" s="149" t="s">
        <v>4610</v>
      </c>
      <c r="AT347" s="31" t="s">
        <v>4372</v>
      </c>
      <c r="AU347" s="31" t="s">
        <v>1663</v>
      </c>
      <c r="AV347" s="31" t="s">
        <v>1663</v>
      </c>
      <c r="AW347" s="32" t="s">
        <v>2779</v>
      </c>
      <c r="AX347" s="30" t="s">
        <v>3805</v>
      </c>
      <c r="AY347" s="30" t="s">
        <v>4452</v>
      </c>
      <c r="BH347" s="32" t="s">
        <v>3736</v>
      </c>
      <c r="BI347" s="32" t="s">
        <v>3758</v>
      </c>
      <c r="BJ347" s="27" t="s">
        <v>3759</v>
      </c>
      <c r="BK347" s="27" t="s">
        <v>3890</v>
      </c>
      <c r="BL347" s="27" t="s">
        <v>3757</v>
      </c>
      <c r="BM347" s="27" t="s">
        <v>3756</v>
      </c>
      <c r="BN347" s="27"/>
    </row>
    <row r="348" spans="1:66" s="14" customFormat="1" ht="115.5" hidden="1" customHeight="1" x14ac:dyDescent="0.25">
      <c r="A348" s="29" t="s">
        <v>2313</v>
      </c>
      <c r="B348" s="5" t="s">
        <v>2024</v>
      </c>
      <c r="C348" s="57">
        <v>43630</v>
      </c>
      <c r="D348" s="29" t="s">
        <v>1535</v>
      </c>
      <c r="E348" s="74" t="s">
        <v>3889</v>
      </c>
      <c r="F348" s="140" t="s">
        <v>843</v>
      </c>
      <c r="G348" s="114" t="s">
        <v>844</v>
      </c>
      <c r="H348" s="114" t="s">
        <v>850</v>
      </c>
      <c r="I348" s="416" t="s">
        <v>267</v>
      </c>
      <c r="J348" s="202">
        <v>2</v>
      </c>
      <c r="K348" s="277">
        <v>43731</v>
      </c>
      <c r="L348" s="277">
        <v>43830</v>
      </c>
      <c r="M348" s="79">
        <f t="shared" si="14"/>
        <v>15</v>
      </c>
      <c r="N348" s="141">
        <v>2</v>
      </c>
      <c r="O348" s="27" t="s">
        <v>34</v>
      </c>
      <c r="P348" s="27"/>
      <c r="Q348" s="4" t="s">
        <v>3403</v>
      </c>
      <c r="R348" s="163">
        <f t="shared" si="15"/>
        <v>376</v>
      </c>
      <c r="S348" s="27"/>
      <c r="T348" s="27"/>
      <c r="U348" s="28" t="s">
        <v>1345</v>
      </c>
      <c r="V348" s="28" t="s">
        <v>1345</v>
      </c>
      <c r="W348" s="28" t="s">
        <v>1345</v>
      </c>
      <c r="X348" s="28" t="s">
        <v>1345</v>
      </c>
      <c r="Y348" s="28" t="s">
        <v>1345</v>
      </c>
      <c r="Z348" s="3" t="s">
        <v>1345</v>
      </c>
      <c r="AA348" s="3" t="s">
        <v>1344</v>
      </c>
      <c r="AB348" s="3" t="s">
        <v>1348</v>
      </c>
      <c r="AC348" s="11" t="s">
        <v>1378</v>
      </c>
      <c r="AD348" s="142" t="s">
        <v>1830</v>
      </c>
      <c r="AE348" s="114" t="s">
        <v>2551</v>
      </c>
      <c r="AF348" s="114" t="s">
        <v>2554</v>
      </c>
      <c r="AG348" s="114" t="s">
        <v>2551</v>
      </c>
      <c r="AH348" s="249" t="s">
        <v>2554</v>
      </c>
      <c r="AI348" s="6" t="s">
        <v>2554</v>
      </c>
      <c r="AJ348" s="6" t="s">
        <v>2554</v>
      </c>
      <c r="AK348" s="6" t="s">
        <v>4148</v>
      </c>
      <c r="AL348" s="6" t="s">
        <v>2554</v>
      </c>
      <c r="AM348" s="6" t="s">
        <v>4148</v>
      </c>
      <c r="AN348" s="6" t="s">
        <v>2554</v>
      </c>
      <c r="AO348" s="241" t="s">
        <v>918</v>
      </c>
      <c r="AP348" s="192">
        <v>43943</v>
      </c>
      <c r="AQ348" s="491" t="s">
        <v>1068</v>
      </c>
      <c r="AR348" s="473"/>
      <c r="AS348" s="144"/>
      <c r="AT348" s="144"/>
      <c r="AU348" s="144"/>
      <c r="AV348" s="144"/>
      <c r="AW348" s="30" t="s">
        <v>1369</v>
      </c>
      <c r="AX348" s="30"/>
      <c r="AY348" s="30"/>
      <c r="BH348" s="32" t="s">
        <v>3736</v>
      </c>
      <c r="BI348" s="32" t="s">
        <v>3758</v>
      </c>
      <c r="BJ348" s="27" t="s">
        <v>3759</v>
      </c>
      <c r="BK348" s="27" t="s">
        <v>3890</v>
      </c>
      <c r="BL348" s="27" t="s">
        <v>3757</v>
      </c>
      <c r="BM348" s="27" t="s">
        <v>3756</v>
      </c>
      <c r="BN348" s="27"/>
    </row>
    <row r="349" spans="1:66" s="14" customFormat="1" ht="115.5" hidden="1" customHeight="1" x14ac:dyDescent="0.25">
      <c r="A349" s="29" t="s">
        <v>2314</v>
      </c>
      <c r="B349" s="5" t="s">
        <v>2024</v>
      </c>
      <c r="C349" s="57">
        <v>43630</v>
      </c>
      <c r="D349" s="29" t="s">
        <v>1535</v>
      </c>
      <c r="E349" s="74" t="s">
        <v>3889</v>
      </c>
      <c r="F349" s="21" t="s">
        <v>843</v>
      </c>
      <c r="G349" s="3" t="s">
        <v>844</v>
      </c>
      <c r="H349" s="3" t="s">
        <v>851</v>
      </c>
      <c r="I349" s="3" t="s">
        <v>852</v>
      </c>
      <c r="J349" s="20">
        <v>1</v>
      </c>
      <c r="K349" s="57">
        <v>43892</v>
      </c>
      <c r="L349" s="57">
        <v>44012</v>
      </c>
      <c r="M349" s="79">
        <f t="shared" si="14"/>
        <v>18</v>
      </c>
      <c r="N349" s="135">
        <v>0</v>
      </c>
      <c r="O349" s="28" t="s">
        <v>34</v>
      </c>
      <c r="P349" s="27"/>
      <c r="Q349" s="4" t="s">
        <v>4713</v>
      </c>
      <c r="R349" s="386">
        <f t="shared" si="15"/>
        <v>374</v>
      </c>
      <c r="S349" s="27"/>
      <c r="T349" s="27"/>
      <c r="U349" s="28" t="s">
        <v>1345</v>
      </c>
      <c r="V349" s="28" t="s">
        <v>1345</v>
      </c>
      <c r="W349" s="28" t="s">
        <v>1345</v>
      </c>
      <c r="X349" s="28" t="s">
        <v>1345</v>
      </c>
      <c r="Y349" s="28" t="s">
        <v>1345</v>
      </c>
      <c r="Z349" s="3" t="s">
        <v>1345</v>
      </c>
      <c r="AA349" s="3" t="s">
        <v>1344</v>
      </c>
      <c r="AB349" s="3" t="s">
        <v>1348</v>
      </c>
      <c r="AC349" s="6" t="s">
        <v>1088</v>
      </c>
      <c r="AD349" s="11" t="s">
        <v>1829</v>
      </c>
      <c r="AE349" s="11" t="s">
        <v>1854</v>
      </c>
      <c r="AF349" s="11" t="s">
        <v>1855</v>
      </c>
      <c r="AG349" s="241" t="s">
        <v>2643</v>
      </c>
      <c r="AH349" s="11" t="s">
        <v>2650</v>
      </c>
      <c r="AI349" s="11" t="s">
        <v>3210</v>
      </c>
      <c r="AJ349" s="11" t="s">
        <v>3354</v>
      </c>
      <c r="AK349" s="6" t="s">
        <v>1663</v>
      </c>
      <c r="AL349" s="40" t="s">
        <v>4715</v>
      </c>
      <c r="AM349" s="40" t="s">
        <v>4148</v>
      </c>
      <c r="AN349" s="40" t="s">
        <v>6439</v>
      </c>
      <c r="AO349" s="241" t="s">
        <v>1370</v>
      </c>
      <c r="AP349" s="192">
        <v>44377</v>
      </c>
      <c r="AQ349" s="491" t="s">
        <v>2539</v>
      </c>
      <c r="AR349" s="192">
        <v>44377</v>
      </c>
      <c r="AS349" s="149" t="s">
        <v>4610</v>
      </c>
      <c r="AT349" s="31" t="s">
        <v>4372</v>
      </c>
      <c r="AU349" s="31" t="s">
        <v>1663</v>
      </c>
      <c r="AV349" s="31" t="s">
        <v>1663</v>
      </c>
      <c r="AW349" s="32" t="s">
        <v>2779</v>
      </c>
      <c r="AX349" s="30" t="s">
        <v>3805</v>
      </c>
      <c r="AY349" s="30" t="s">
        <v>4452</v>
      </c>
      <c r="BH349" s="32" t="s">
        <v>3736</v>
      </c>
      <c r="BI349" s="32" t="s">
        <v>3758</v>
      </c>
      <c r="BJ349" s="27" t="s">
        <v>3759</v>
      </c>
      <c r="BK349" s="27" t="s">
        <v>3890</v>
      </c>
      <c r="BL349" s="27" t="s">
        <v>3757</v>
      </c>
      <c r="BM349" s="27" t="s">
        <v>3756</v>
      </c>
      <c r="BN349" s="27"/>
    </row>
    <row r="350" spans="1:66" s="14" customFormat="1" ht="115.5" hidden="1" customHeight="1" x14ac:dyDescent="0.25">
      <c r="A350" s="29" t="s">
        <v>2315</v>
      </c>
      <c r="B350" s="5" t="s">
        <v>2024</v>
      </c>
      <c r="C350" s="57">
        <v>43630</v>
      </c>
      <c r="D350" s="29" t="s">
        <v>1535</v>
      </c>
      <c r="E350" s="74" t="s">
        <v>3889</v>
      </c>
      <c r="F350" s="110" t="s">
        <v>843</v>
      </c>
      <c r="G350" s="131" t="s">
        <v>853</v>
      </c>
      <c r="H350" s="131" t="s">
        <v>854</v>
      </c>
      <c r="I350" s="94" t="s">
        <v>693</v>
      </c>
      <c r="J350" s="113">
        <v>1</v>
      </c>
      <c r="K350" s="207">
        <v>43588</v>
      </c>
      <c r="L350" s="207">
        <v>43672</v>
      </c>
      <c r="M350" s="79">
        <f t="shared" si="14"/>
        <v>12</v>
      </c>
      <c r="N350" s="132">
        <v>1</v>
      </c>
      <c r="O350" s="27" t="s">
        <v>61</v>
      </c>
      <c r="P350" s="27"/>
      <c r="Q350" s="4" t="s">
        <v>4635</v>
      </c>
      <c r="R350" s="163">
        <f t="shared" si="15"/>
        <v>201</v>
      </c>
      <c r="S350" s="27"/>
      <c r="T350" s="27"/>
      <c r="U350" s="28" t="s">
        <v>1345</v>
      </c>
      <c r="V350" s="28" t="s">
        <v>1345</v>
      </c>
      <c r="W350" s="28" t="s">
        <v>1345</v>
      </c>
      <c r="X350" s="28" t="s">
        <v>1345</v>
      </c>
      <c r="Y350" s="28" t="s">
        <v>1345</v>
      </c>
      <c r="Z350" s="3" t="s">
        <v>1345</v>
      </c>
      <c r="AA350" s="3" t="s">
        <v>1344</v>
      </c>
      <c r="AB350" s="3" t="s">
        <v>1348</v>
      </c>
      <c r="AC350" s="3" t="s">
        <v>1379</v>
      </c>
      <c r="AD350" s="131" t="s">
        <v>1591</v>
      </c>
      <c r="AE350" s="131" t="s">
        <v>2551</v>
      </c>
      <c r="AF350" s="131" t="s">
        <v>2554</v>
      </c>
      <c r="AG350" s="131" t="s">
        <v>2551</v>
      </c>
      <c r="AH350" s="146" t="s">
        <v>2554</v>
      </c>
      <c r="AI350" s="6" t="s">
        <v>2554</v>
      </c>
      <c r="AJ350" s="6" t="s">
        <v>2554</v>
      </c>
      <c r="AK350" s="6" t="s">
        <v>4148</v>
      </c>
      <c r="AL350" s="6" t="s">
        <v>2554</v>
      </c>
      <c r="AM350" s="6" t="s">
        <v>4148</v>
      </c>
      <c r="AN350" s="6" t="s">
        <v>2554</v>
      </c>
      <c r="AO350" s="251" t="s">
        <v>918</v>
      </c>
      <c r="AP350" s="238">
        <v>43934</v>
      </c>
      <c r="AQ350" s="93" t="s">
        <v>1068</v>
      </c>
      <c r="AR350" s="95"/>
      <c r="AS350" s="34"/>
      <c r="AT350" s="34"/>
      <c r="AU350" s="34"/>
      <c r="AV350" s="34"/>
      <c r="AW350" s="30" t="s">
        <v>1369</v>
      </c>
      <c r="AX350" s="30"/>
      <c r="AY350" s="30"/>
      <c r="BH350" s="32" t="s">
        <v>3736</v>
      </c>
      <c r="BI350" s="32" t="s">
        <v>3758</v>
      </c>
      <c r="BJ350" s="27" t="s">
        <v>3759</v>
      </c>
      <c r="BK350" s="27" t="s">
        <v>3890</v>
      </c>
      <c r="BL350" s="27" t="s">
        <v>3757</v>
      </c>
      <c r="BM350" s="27" t="s">
        <v>3756</v>
      </c>
      <c r="BN350" s="27"/>
    </row>
    <row r="351" spans="1:66" s="14" customFormat="1" ht="115.5" hidden="1" customHeight="1" x14ac:dyDescent="0.25">
      <c r="A351" s="29" t="s">
        <v>2316</v>
      </c>
      <c r="B351" s="5" t="s">
        <v>2024</v>
      </c>
      <c r="C351" s="57">
        <v>43630</v>
      </c>
      <c r="D351" s="29" t="s">
        <v>1535</v>
      </c>
      <c r="E351" s="74" t="s">
        <v>3889</v>
      </c>
      <c r="F351" s="21" t="s">
        <v>843</v>
      </c>
      <c r="G351" s="3" t="s">
        <v>853</v>
      </c>
      <c r="H351" s="3" t="s">
        <v>855</v>
      </c>
      <c r="I351" s="5" t="s">
        <v>693</v>
      </c>
      <c r="J351" s="20">
        <v>1</v>
      </c>
      <c r="K351" s="57">
        <v>43588</v>
      </c>
      <c r="L351" s="57">
        <v>43672</v>
      </c>
      <c r="M351" s="79">
        <f t="shared" si="14"/>
        <v>12</v>
      </c>
      <c r="N351" s="105">
        <v>1</v>
      </c>
      <c r="O351" s="27" t="s">
        <v>61</v>
      </c>
      <c r="P351" s="27"/>
      <c r="Q351" s="4" t="s">
        <v>3413</v>
      </c>
      <c r="R351" s="163">
        <f t="shared" si="15"/>
        <v>271</v>
      </c>
      <c r="S351" s="27"/>
      <c r="T351" s="27"/>
      <c r="U351" s="28" t="s">
        <v>1345</v>
      </c>
      <c r="V351" s="28" t="s">
        <v>1345</v>
      </c>
      <c r="W351" s="28" t="s">
        <v>1345</v>
      </c>
      <c r="X351" s="28" t="s">
        <v>1345</v>
      </c>
      <c r="Y351" s="28" t="s">
        <v>1345</v>
      </c>
      <c r="Z351" s="3" t="s">
        <v>1345</v>
      </c>
      <c r="AA351" s="3" t="s">
        <v>1344</v>
      </c>
      <c r="AB351" s="3" t="s">
        <v>1348</v>
      </c>
      <c r="AC351" s="3" t="s">
        <v>1379</v>
      </c>
      <c r="AD351" s="3" t="s">
        <v>1732</v>
      </c>
      <c r="AE351" s="3" t="s">
        <v>1725</v>
      </c>
      <c r="AF351" s="3" t="s">
        <v>1798</v>
      </c>
      <c r="AG351" s="378" t="s">
        <v>2546</v>
      </c>
      <c r="AH351" s="6" t="s">
        <v>2542</v>
      </c>
      <c r="AI351" s="6" t="s">
        <v>2542</v>
      </c>
      <c r="AJ351" s="6" t="s">
        <v>2542</v>
      </c>
      <c r="AK351" s="6" t="s">
        <v>4148</v>
      </c>
      <c r="AL351" s="6" t="s">
        <v>2542</v>
      </c>
      <c r="AM351" s="6" t="s">
        <v>4148</v>
      </c>
      <c r="AN351" s="6" t="s">
        <v>2542</v>
      </c>
      <c r="AO351" s="241" t="s">
        <v>1064</v>
      </c>
      <c r="AP351" s="192">
        <v>44025</v>
      </c>
      <c r="AQ351" s="491" t="s">
        <v>1068</v>
      </c>
      <c r="AR351" s="473"/>
      <c r="AS351" s="31"/>
      <c r="AT351" s="31"/>
      <c r="AU351" s="31"/>
      <c r="AV351" s="31"/>
      <c r="AW351" s="30" t="s">
        <v>1369</v>
      </c>
      <c r="AX351" s="30"/>
      <c r="AY351" s="30"/>
      <c r="BH351" s="32" t="s">
        <v>3736</v>
      </c>
      <c r="BI351" s="32" t="s">
        <v>3758</v>
      </c>
      <c r="BJ351" s="27" t="s">
        <v>3759</v>
      </c>
      <c r="BK351" s="27" t="s">
        <v>3890</v>
      </c>
      <c r="BL351" s="27" t="s">
        <v>3757</v>
      </c>
      <c r="BM351" s="27" t="s">
        <v>3756</v>
      </c>
      <c r="BN351" s="27"/>
    </row>
    <row r="352" spans="1:66" s="14" customFormat="1" ht="115.5" hidden="1" customHeight="1" x14ac:dyDescent="0.25">
      <c r="A352" s="29" t="s">
        <v>2317</v>
      </c>
      <c r="B352" s="5" t="s">
        <v>2024</v>
      </c>
      <c r="C352" s="57">
        <v>43630</v>
      </c>
      <c r="D352" s="29" t="s">
        <v>1535</v>
      </c>
      <c r="E352" s="74" t="s">
        <v>3889</v>
      </c>
      <c r="F352" s="21" t="s">
        <v>843</v>
      </c>
      <c r="G352" s="3" t="s">
        <v>853</v>
      </c>
      <c r="H352" s="3" t="s">
        <v>856</v>
      </c>
      <c r="I352" s="5" t="s">
        <v>693</v>
      </c>
      <c r="J352" s="20">
        <v>1</v>
      </c>
      <c r="K352" s="57">
        <v>43588</v>
      </c>
      <c r="L352" s="57">
        <v>43672</v>
      </c>
      <c r="M352" s="79">
        <f t="shared" si="14"/>
        <v>12</v>
      </c>
      <c r="N352" s="105">
        <v>1</v>
      </c>
      <c r="O352" s="27" t="s">
        <v>61</v>
      </c>
      <c r="P352" s="27"/>
      <c r="Q352" s="4" t="s">
        <v>3414</v>
      </c>
      <c r="R352" s="163">
        <f t="shared" si="15"/>
        <v>270</v>
      </c>
      <c r="S352" s="27"/>
      <c r="T352" s="27"/>
      <c r="U352" s="28" t="s">
        <v>1345</v>
      </c>
      <c r="V352" s="28" t="s">
        <v>1345</v>
      </c>
      <c r="W352" s="28" t="s">
        <v>1345</v>
      </c>
      <c r="X352" s="28" t="s">
        <v>1345</v>
      </c>
      <c r="Y352" s="28" t="s">
        <v>1345</v>
      </c>
      <c r="Z352" s="3" t="s">
        <v>1345</v>
      </c>
      <c r="AA352" s="3" t="s">
        <v>1344</v>
      </c>
      <c r="AB352" s="3" t="s">
        <v>1348</v>
      </c>
      <c r="AC352" s="3" t="s">
        <v>1379</v>
      </c>
      <c r="AD352" s="3" t="s">
        <v>1733</v>
      </c>
      <c r="AE352" s="3" t="s">
        <v>1726</v>
      </c>
      <c r="AF352" s="3" t="s">
        <v>1798</v>
      </c>
      <c r="AG352" s="378" t="s">
        <v>2546</v>
      </c>
      <c r="AH352" s="6" t="s">
        <v>2542</v>
      </c>
      <c r="AI352" s="6" t="s">
        <v>2542</v>
      </c>
      <c r="AJ352" s="6" t="s">
        <v>2542</v>
      </c>
      <c r="AK352" s="6" t="s">
        <v>4148</v>
      </c>
      <c r="AL352" s="6" t="s">
        <v>2542</v>
      </c>
      <c r="AM352" s="6" t="s">
        <v>4148</v>
      </c>
      <c r="AN352" s="6" t="s">
        <v>2542</v>
      </c>
      <c r="AO352" s="241" t="s">
        <v>1064</v>
      </c>
      <c r="AP352" s="192">
        <v>44025</v>
      </c>
      <c r="AQ352" s="491" t="s">
        <v>1068</v>
      </c>
      <c r="AR352" s="473"/>
      <c r="AS352" s="31"/>
      <c r="AT352" s="31"/>
      <c r="AU352" s="31"/>
      <c r="AV352" s="31"/>
      <c r="AW352" s="30" t="s">
        <v>1369</v>
      </c>
      <c r="AX352" s="30"/>
      <c r="AY352" s="30"/>
      <c r="BH352" s="32" t="s">
        <v>3736</v>
      </c>
      <c r="BI352" s="32" t="s">
        <v>3758</v>
      </c>
      <c r="BJ352" s="27" t="s">
        <v>3759</v>
      </c>
      <c r="BK352" s="27" t="s">
        <v>3890</v>
      </c>
      <c r="BL352" s="27" t="s">
        <v>3757</v>
      </c>
      <c r="BM352" s="27" t="s">
        <v>3756</v>
      </c>
      <c r="BN352" s="27"/>
    </row>
    <row r="353" spans="1:66" s="14" customFormat="1" ht="115.5" hidden="1" customHeight="1" x14ac:dyDescent="0.25">
      <c r="A353" s="29" t="s">
        <v>2318</v>
      </c>
      <c r="B353" s="5" t="s">
        <v>2024</v>
      </c>
      <c r="C353" s="57">
        <v>43630</v>
      </c>
      <c r="D353" s="29" t="s">
        <v>1535</v>
      </c>
      <c r="E353" s="74" t="s">
        <v>3889</v>
      </c>
      <c r="F353" s="21" t="s">
        <v>843</v>
      </c>
      <c r="G353" s="3" t="s">
        <v>853</v>
      </c>
      <c r="H353" s="3" t="s">
        <v>857</v>
      </c>
      <c r="I353" s="5" t="s">
        <v>693</v>
      </c>
      <c r="J353" s="20">
        <v>1</v>
      </c>
      <c r="K353" s="57">
        <v>43588</v>
      </c>
      <c r="L353" s="57">
        <v>43672</v>
      </c>
      <c r="M353" s="79">
        <f t="shared" si="14"/>
        <v>12</v>
      </c>
      <c r="N353" s="105">
        <v>1</v>
      </c>
      <c r="O353" s="27" t="s">
        <v>61</v>
      </c>
      <c r="P353" s="27"/>
      <c r="Q353" s="4" t="s">
        <v>3414</v>
      </c>
      <c r="R353" s="163">
        <f t="shared" si="15"/>
        <v>270</v>
      </c>
      <c r="S353" s="27"/>
      <c r="T353" s="27"/>
      <c r="U353" s="28" t="s">
        <v>1345</v>
      </c>
      <c r="V353" s="28" t="s">
        <v>1345</v>
      </c>
      <c r="W353" s="28" t="s">
        <v>1345</v>
      </c>
      <c r="X353" s="28" t="s">
        <v>1345</v>
      </c>
      <c r="Y353" s="28" t="s">
        <v>1345</v>
      </c>
      <c r="Z353" s="3" t="s">
        <v>1345</v>
      </c>
      <c r="AA353" s="3" t="s">
        <v>1344</v>
      </c>
      <c r="AB353" s="3" t="s">
        <v>1348</v>
      </c>
      <c r="AC353" s="3" t="s">
        <v>1379</v>
      </c>
      <c r="AD353" s="3" t="s">
        <v>1734</v>
      </c>
      <c r="AE353" s="3" t="s">
        <v>1727</v>
      </c>
      <c r="AF353" s="3" t="s">
        <v>1798</v>
      </c>
      <c r="AG353" s="378" t="s">
        <v>2546</v>
      </c>
      <c r="AH353" s="6" t="s">
        <v>2542</v>
      </c>
      <c r="AI353" s="6" t="s">
        <v>2542</v>
      </c>
      <c r="AJ353" s="6" t="s">
        <v>2542</v>
      </c>
      <c r="AK353" s="6" t="s">
        <v>4148</v>
      </c>
      <c r="AL353" s="6" t="s">
        <v>2542</v>
      </c>
      <c r="AM353" s="6" t="s">
        <v>4148</v>
      </c>
      <c r="AN353" s="6" t="s">
        <v>2542</v>
      </c>
      <c r="AO353" s="241" t="s">
        <v>1064</v>
      </c>
      <c r="AP353" s="192">
        <v>44025</v>
      </c>
      <c r="AQ353" s="491" t="s">
        <v>1068</v>
      </c>
      <c r="AR353" s="473"/>
      <c r="AS353" s="31"/>
      <c r="AT353" s="31"/>
      <c r="AU353" s="31"/>
      <c r="AV353" s="31"/>
      <c r="AW353" s="30" t="s">
        <v>1369</v>
      </c>
      <c r="AX353" s="30"/>
      <c r="AY353" s="30"/>
      <c r="BH353" s="32" t="s">
        <v>3736</v>
      </c>
      <c r="BI353" s="32" t="s">
        <v>3758</v>
      </c>
      <c r="BJ353" s="27" t="s">
        <v>3759</v>
      </c>
      <c r="BK353" s="27" t="s">
        <v>3890</v>
      </c>
      <c r="BL353" s="27" t="s">
        <v>3757</v>
      </c>
      <c r="BM353" s="27" t="s">
        <v>3756</v>
      </c>
      <c r="BN353" s="27"/>
    </row>
    <row r="354" spans="1:66" s="14" customFormat="1" ht="115.5" hidden="1" customHeight="1" x14ac:dyDescent="0.25">
      <c r="A354" s="29" t="s">
        <v>2319</v>
      </c>
      <c r="B354" s="5" t="s">
        <v>2024</v>
      </c>
      <c r="C354" s="57">
        <v>43630</v>
      </c>
      <c r="D354" s="29" t="s">
        <v>1535</v>
      </c>
      <c r="E354" s="74" t="s">
        <v>3889</v>
      </c>
      <c r="F354" s="21" t="s">
        <v>843</v>
      </c>
      <c r="G354" s="3" t="s">
        <v>853</v>
      </c>
      <c r="H354" s="3" t="s">
        <v>858</v>
      </c>
      <c r="I354" s="252" t="s">
        <v>587</v>
      </c>
      <c r="J354" s="20">
        <v>1</v>
      </c>
      <c r="K354" s="57">
        <v>43620</v>
      </c>
      <c r="L354" s="57">
        <v>43672</v>
      </c>
      <c r="M354" s="79">
        <f t="shared" si="14"/>
        <v>8</v>
      </c>
      <c r="N354" s="105">
        <v>1</v>
      </c>
      <c r="O354" s="27" t="s">
        <v>34</v>
      </c>
      <c r="P354" s="27" t="s">
        <v>61</v>
      </c>
      <c r="Q354" s="4" t="s">
        <v>4636</v>
      </c>
      <c r="R354" s="163">
        <f t="shared" si="15"/>
        <v>239</v>
      </c>
      <c r="S354" s="27"/>
      <c r="T354" s="27"/>
      <c r="U354" s="28" t="s">
        <v>1345</v>
      </c>
      <c r="V354" s="28" t="s">
        <v>1345</v>
      </c>
      <c r="W354" s="28" t="s">
        <v>1345</v>
      </c>
      <c r="X354" s="28" t="s">
        <v>1345</v>
      </c>
      <c r="Y354" s="28" t="s">
        <v>1345</v>
      </c>
      <c r="Z354" s="3" t="s">
        <v>1345</v>
      </c>
      <c r="AA354" s="3" t="s">
        <v>1344</v>
      </c>
      <c r="AB354" s="3" t="s">
        <v>1348</v>
      </c>
      <c r="AC354" s="3" t="s">
        <v>1379</v>
      </c>
      <c r="AD354" s="3" t="s">
        <v>1825</v>
      </c>
      <c r="AE354" s="3" t="s">
        <v>2551</v>
      </c>
      <c r="AF354" s="3" t="s">
        <v>2554</v>
      </c>
      <c r="AG354" s="3" t="s">
        <v>2551</v>
      </c>
      <c r="AH354" s="6" t="s">
        <v>2554</v>
      </c>
      <c r="AI354" s="6" t="s">
        <v>2554</v>
      </c>
      <c r="AJ354" s="6" t="s">
        <v>2554</v>
      </c>
      <c r="AK354" s="6" t="s">
        <v>4148</v>
      </c>
      <c r="AL354" s="6" t="s">
        <v>2554</v>
      </c>
      <c r="AM354" s="6" t="s">
        <v>4148</v>
      </c>
      <c r="AN354" s="6" t="s">
        <v>2554</v>
      </c>
      <c r="AO354" s="241" t="s">
        <v>918</v>
      </c>
      <c r="AP354" s="192">
        <v>43934</v>
      </c>
      <c r="AQ354" s="491" t="s">
        <v>1068</v>
      </c>
      <c r="AR354" s="473"/>
      <c r="AS354" s="31"/>
      <c r="AT354" s="31"/>
      <c r="AU354" s="31"/>
      <c r="AV354" s="31"/>
      <c r="AW354" s="30" t="s">
        <v>1369</v>
      </c>
      <c r="AX354" s="30"/>
      <c r="AY354" s="30"/>
      <c r="BH354" s="32" t="s">
        <v>3736</v>
      </c>
      <c r="BI354" s="32" t="s">
        <v>3758</v>
      </c>
      <c r="BJ354" s="27" t="s">
        <v>3759</v>
      </c>
      <c r="BK354" s="27" t="s">
        <v>3890</v>
      </c>
      <c r="BL354" s="27" t="s">
        <v>3757</v>
      </c>
      <c r="BM354" s="27" t="s">
        <v>3756</v>
      </c>
      <c r="BN354" s="27"/>
    </row>
    <row r="355" spans="1:66" s="14" customFormat="1" ht="115.5" hidden="1" customHeight="1" x14ac:dyDescent="0.25">
      <c r="A355" s="29" t="s">
        <v>2320</v>
      </c>
      <c r="B355" s="5" t="s">
        <v>2024</v>
      </c>
      <c r="C355" s="57">
        <v>43630</v>
      </c>
      <c r="D355" s="29" t="s">
        <v>1535</v>
      </c>
      <c r="E355" s="74" t="s">
        <v>3889</v>
      </c>
      <c r="F355" s="21" t="s">
        <v>843</v>
      </c>
      <c r="G355" s="3" t="s">
        <v>853</v>
      </c>
      <c r="H355" s="3" t="s">
        <v>858</v>
      </c>
      <c r="I355" s="252" t="s">
        <v>846</v>
      </c>
      <c r="J355" s="20">
        <v>1</v>
      </c>
      <c r="K355" s="57">
        <v>43634</v>
      </c>
      <c r="L355" s="57">
        <v>43672</v>
      </c>
      <c r="M355" s="79">
        <f t="shared" si="14"/>
        <v>6</v>
      </c>
      <c r="N355" s="105">
        <v>1</v>
      </c>
      <c r="O355" s="27" t="s">
        <v>61</v>
      </c>
      <c r="P355" s="27" t="s">
        <v>29</v>
      </c>
      <c r="Q355" s="4" t="s">
        <v>3396</v>
      </c>
      <c r="R355" s="163">
        <f t="shared" si="15"/>
        <v>262</v>
      </c>
      <c r="S355" s="27"/>
      <c r="T355" s="27"/>
      <c r="U355" s="28" t="s">
        <v>1345</v>
      </c>
      <c r="V355" s="28" t="s">
        <v>1345</v>
      </c>
      <c r="W355" s="28" t="s">
        <v>1345</v>
      </c>
      <c r="X355" s="28" t="s">
        <v>1345</v>
      </c>
      <c r="Y355" s="28" t="s">
        <v>1345</v>
      </c>
      <c r="Z355" s="3" t="s">
        <v>1345</v>
      </c>
      <c r="AA355" s="3" t="s">
        <v>1344</v>
      </c>
      <c r="AB355" s="3" t="s">
        <v>1348</v>
      </c>
      <c r="AC355" s="3" t="s">
        <v>1379</v>
      </c>
      <c r="AD355" s="3" t="s">
        <v>1591</v>
      </c>
      <c r="AE355" s="3" t="s">
        <v>2551</v>
      </c>
      <c r="AF355" s="3" t="s">
        <v>2554</v>
      </c>
      <c r="AG355" s="3" t="s">
        <v>2551</v>
      </c>
      <c r="AH355" s="6" t="s">
        <v>2554</v>
      </c>
      <c r="AI355" s="6" t="s">
        <v>2554</v>
      </c>
      <c r="AJ355" s="6" t="s">
        <v>2554</v>
      </c>
      <c r="AK355" s="6" t="s">
        <v>4148</v>
      </c>
      <c r="AL355" s="6" t="s">
        <v>2554</v>
      </c>
      <c r="AM355" s="6" t="s">
        <v>4148</v>
      </c>
      <c r="AN355" s="6" t="s">
        <v>2554</v>
      </c>
      <c r="AO355" s="241" t="s">
        <v>918</v>
      </c>
      <c r="AP355" s="192">
        <v>43934</v>
      </c>
      <c r="AQ355" s="491" t="s">
        <v>1068</v>
      </c>
      <c r="AR355" s="473"/>
      <c r="AS355" s="31"/>
      <c r="AT355" s="31"/>
      <c r="AU355" s="31"/>
      <c r="AV355" s="31"/>
      <c r="AW355" s="30" t="s">
        <v>1369</v>
      </c>
      <c r="AX355" s="30"/>
      <c r="AY355" s="30"/>
      <c r="BH355" s="32" t="s">
        <v>3736</v>
      </c>
      <c r="BI355" s="32" t="s">
        <v>3758</v>
      </c>
      <c r="BJ355" s="27" t="s">
        <v>3759</v>
      </c>
      <c r="BK355" s="27" t="s">
        <v>3890</v>
      </c>
      <c r="BL355" s="27" t="s">
        <v>3757</v>
      </c>
      <c r="BM355" s="27" t="s">
        <v>3756</v>
      </c>
      <c r="BN355" s="27"/>
    </row>
    <row r="356" spans="1:66" s="14" customFormat="1" ht="115.5" hidden="1" customHeight="1" x14ac:dyDescent="0.25">
      <c r="A356" s="29" t="s">
        <v>2321</v>
      </c>
      <c r="B356" s="5" t="s">
        <v>2024</v>
      </c>
      <c r="C356" s="57">
        <v>43630</v>
      </c>
      <c r="D356" s="29" t="s">
        <v>1535</v>
      </c>
      <c r="E356" s="74" t="s">
        <v>3889</v>
      </c>
      <c r="F356" s="21" t="s">
        <v>843</v>
      </c>
      <c r="G356" s="3" t="s">
        <v>853</v>
      </c>
      <c r="H356" s="3" t="s">
        <v>859</v>
      </c>
      <c r="I356" s="18" t="s">
        <v>712</v>
      </c>
      <c r="J356" s="20">
        <v>1</v>
      </c>
      <c r="K356" s="57">
        <v>43690</v>
      </c>
      <c r="L356" s="57">
        <v>43707</v>
      </c>
      <c r="M356" s="79">
        <f t="shared" si="14"/>
        <v>3</v>
      </c>
      <c r="N356" s="135">
        <v>0</v>
      </c>
      <c r="O356" s="27" t="s">
        <v>61</v>
      </c>
      <c r="P356" s="27" t="s">
        <v>29</v>
      </c>
      <c r="Q356" s="4" t="s">
        <v>4713</v>
      </c>
      <c r="R356" s="163">
        <f t="shared" si="15"/>
        <v>374</v>
      </c>
      <c r="S356" s="27"/>
      <c r="T356" s="27"/>
      <c r="U356" s="28" t="s">
        <v>1345</v>
      </c>
      <c r="V356" s="28" t="s">
        <v>1345</v>
      </c>
      <c r="W356" s="28" t="s">
        <v>1345</v>
      </c>
      <c r="X356" s="28" t="s">
        <v>1345</v>
      </c>
      <c r="Y356" s="28" t="s">
        <v>1345</v>
      </c>
      <c r="Z356" s="3" t="s">
        <v>1345</v>
      </c>
      <c r="AA356" s="3" t="s">
        <v>1344</v>
      </c>
      <c r="AB356" s="3" t="s">
        <v>1348</v>
      </c>
      <c r="AC356" s="3" t="s">
        <v>1640</v>
      </c>
      <c r="AD356" s="3" t="s">
        <v>1647</v>
      </c>
      <c r="AE356" s="3" t="s">
        <v>1728</v>
      </c>
      <c r="AF356" s="3" t="s">
        <v>1766</v>
      </c>
      <c r="AG356" s="3" t="s">
        <v>2678</v>
      </c>
      <c r="AH356" s="6" t="s">
        <v>2738</v>
      </c>
      <c r="AI356" s="6" t="s">
        <v>3140</v>
      </c>
      <c r="AJ356" s="6" t="s">
        <v>3321</v>
      </c>
      <c r="AK356" s="9" t="s">
        <v>4496</v>
      </c>
      <c r="AL356" s="6" t="s">
        <v>4716</v>
      </c>
      <c r="AM356" s="40" t="s">
        <v>4148</v>
      </c>
      <c r="AN356" s="40" t="s">
        <v>6439</v>
      </c>
      <c r="AO356" s="241" t="s">
        <v>1370</v>
      </c>
      <c r="AP356" s="192">
        <v>44377</v>
      </c>
      <c r="AQ356" s="491" t="s">
        <v>2539</v>
      </c>
      <c r="AR356" s="192">
        <v>44377</v>
      </c>
      <c r="AS356" s="149" t="s">
        <v>4613</v>
      </c>
      <c r="AT356" s="31" t="s">
        <v>4372</v>
      </c>
      <c r="AU356" s="31" t="s">
        <v>1663</v>
      </c>
      <c r="AV356" s="31" t="s">
        <v>1663</v>
      </c>
      <c r="AW356" s="32" t="s">
        <v>2779</v>
      </c>
      <c r="AX356" s="30" t="s">
        <v>3805</v>
      </c>
      <c r="AY356" s="30" t="s">
        <v>4452</v>
      </c>
      <c r="BH356" s="32" t="s">
        <v>3736</v>
      </c>
      <c r="BI356" s="32" t="s">
        <v>3758</v>
      </c>
      <c r="BJ356" s="27" t="s">
        <v>3759</v>
      </c>
      <c r="BK356" s="27" t="s">
        <v>3890</v>
      </c>
      <c r="BL356" s="27" t="s">
        <v>3757</v>
      </c>
      <c r="BM356" s="27" t="s">
        <v>3756</v>
      </c>
      <c r="BN356" s="27"/>
    </row>
    <row r="357" spans="1:66" s="14" customFormat="1" ht="115.5" hidden="1" customHeight="1" x14ac:dyDescent="0.25">
      <c r="A357" s="29" t="s">
        <v>2322</v>
      </c>
      <c r="B357" s="5" t="s">
        <v>2024</v>
      </c>
      <c r="C357" s="57">
        <v>43630</v>
      </c>
      <c r="D357" s="29" t="s">
        <v>1535</v>
      </c>
      <c r="E357" s="74" t="s">
        <v>3889</v>
      </c>
      <c r="F357" s="21" t="s">
        <v>843</v>
      </c>
      <c r="G357" s="3" t="s">
        <v>853</v>
      </c>
      <c r="H357" s="3" t="s">
        <v>859</v>
      </c>
      <c r="I357" s="18" t="s">
        <v>846</v>
      </c>
      <c r="J357" s="20">
        <v>1</v>
      </c>
      <c r="K357" s="57">
        <v>43710</v>
      </c>
      <c r="L357" s="57">
        <v>43826</v>
      </c>
      <c r="M357" s="79">
        <f t="shared" si="14"/>
        <v>17</v>
      </c>
      <c r="N357" s="135">
        <v>0</v>
      </c>
      <c r="O357" s="27" t="s">
        <v>61</v>
      </c>
      <c r="P357" s="27" t="s">
        <v>29</v>
      </c>
      <c r="Q357" s="4" t="s">
        <v>4713</v>
      </c>
      <c r="R357" s="163">
        <f t="shared" si="15"/>
        <v>374</v>
      </c>
      <c r="S357" s="27"/>
      <c r="T357" s="27"/>
      <c r="U357" s="28" t="s">
        <v>1345</v>
      </c>
      <c r="V357" s="28" t="s">
        <v>1345</v>
      </c>
      <c r="W357" s="28" t="s">
        <v>1345</v>
      </c>
      <c r="X357" s="28" t="s">
        <v>1345</v>
      </c>
      <c r="Y357" s="28" t="s">
        <v>1345</v>
      </c>
      <c r="Z357" s="3" t="s">
        <v>1345</v>
      </c>
      <c r="AA357" s="3" t="s">
        <v>1344</v>
      </c>
      <c r="AB357" s="3" t="s">
        <v>1348</v>
      </c>
      <c r="AC357" s="3" t="s">
        <v>1630</v>
      </c>
      <c r="AD357" s="3" t="s">
        <v>1735</v>
      </c>
      <c r="AE357" s="3" t="s">
        <v>1728</v>
      </c>
      <c r="AF357" s="3" t="s">
        <v>1799</v>
      </c>
      <c r="AG357" s="3" t="s">
        <v>2679</v>
      </c>
      <c r="AH357" s="6" t="s">
        <v>2716</v>
      </c>
      <c r="AI357" s="6" t="s">
        <v>3248</v>
      </c>
      <c r="AJ357" s="6" t="s">
        <v>3321</v>
      </c>
      <c r="AK357" s="9" t="s">
        <v>4496</v>
      </c>
      <c r="AL357" s="6" t="s">
        <v>4717</v>
      </c>
      <c r="AM357" s="40" t="s">
        <v>4148</v>
      </c>
      <c r="AN357" s="40" t="s">
        <v>6439</v>
      </c>
      <c r="AO357" s="241" t="s">
        <v>1370</v>
      </c>
      <c r="AP357" s="192">
        <v>44377</v>
      </c>
      <c r="AQ357" s="491" t="s">
        <v>2539</v>
      </c>
      <c r="AR357" s="192">
        <v>44377</v>
      </c>
      <c r="AS357" s="149" t="s">
        <v>4613</v>
      </c>
      <c r="AT357" s="31" t="s">
        <v>4372</v>
      </c>
      <c r="AU357" s="31" t="s">
        <v>1663</v>
      </c>
      <c r="AV357" s="31" t="s">
        <v>1663</v>
      </c>
      <c r="AW357" s="32" t="s">
        <v>2779</v>
      </c>
      <c r="AX357" s="30" t="s">
        <v>3805</v>
      </c>
      <c r="AY357" s="36" t="s">
        <v>4452</v>
      </c>
      <c r="BH357" s="32" t="s">
        <v>3736</v>
      </c>
      <c r="BI357" s="32" t="s">
        <v>3758</v>
      </c>
      <c r="BJ357" s="27" t="s">
        <v>3759</v>
      </c>
      <c r="BK357" s="27" t="s">
        <v>3890</v>
      </c>
      <c r="BL357" s="27" t="s">
        <v>3757</v>
      </c>
      <c r="BM357" s="27" t="s">
        <v>3756</v>
      </c>
      <c r="BN357" s="27"/>
    </row>
    <row r="358" spans="1:66" s="14" customFormat="1" ht="115.5" hidden="1" customHeight="1" x14ac:dyDescent="0.25">
      <c r="A358" s="29" t="s">
        <v>2323</v>
      </c>
      <c r="B358" s="5" t="s">
        <v>2024</v>
      </c>
      <c r="C358" s="57">
        <v>43630</v>
      </c>
      <c r="D358" s="29" t="s">
        <v>1535</v>
      </c>
      <c r="E358" s="74" t="s">
        <v>3889</v>
      </c>
      <c r="F358" s="21" t="s">
        <v>843</v>
      </c>
      <c r="G358" s="3" t="s">
        <v>853</v>
      </c>
      <c r="H358" s="3" t="s">
        <v>860</v>
      </c>
      <c r="I358" s="5" t="s">
        <v>861</v>
      </c>
      <c r="J358" s="20">
        <v>1</v>
      </c>
      <c r="K358" s="57">
        <v>43668</v>
      </c>
      <c r="L358" s="57">
        <v>44012</v>
      </c>
      <c r="M358" s="79">
        <f t="shared" si="14"/>
        <v>50</v>
      </c>
      <c r="N358" s="105">
        <v>1</v>
      </c>
      <c r="O358" s="27" t="s">
        <v>61</v>
      </c>
      <c r="P358" s="27" t="s">
        <v>29</v>
      </c>
      <c r="Q358" s="4" t="s">
        <v>3397</v>
      </c>
      <c r="R358" s="163">
        <f t="shared" si="15"/>
        <v>173</v>
      </c>
      <c r="S358" s="27"/>
      <c r="T358" s="27"/>
      <c r="U358" s="28" t="s">
        <v>1345</v>
      </c>
      <c r="V358" s="28" t="s">
        <v>1345</v>
      </c>
      <c r="W358" s="28" t="s">
        <v>1345</v>
      </c>
      <c r="X358" s="28" t="s">
        <v>1345</v>
      </c>
      <c r="Y358" s="28" t="s">
        <v>1345</v>
      </c>
      <c r="Z358" s="3" t="s">
        <v>1345</v>
      </c>
      <c r="AA358" s="3" t="s">
        <v>1344</v>
      </c>
      <c r="AB358" s="3" t="s">
        <v>1348</v>
      </c>
      <c r="AC358" s="3" t="s">
        <v>1089</v>
      </c>
      <c r="AD358" s="3" t="s">
        <v>1589</v>
      </c>
      <c r="AE358" s="3" t="s">
        <v>2551</v>
      </c>
      <c r="AF358" s="3" t="s">
        <v>2554</v>
      </c>
      <c r="AG358" s="3" t="s">
        <v>2551</v>
      </c>
      <c r="AH358" s="6" t="s">
        <v>2554</v>
      </c>
      <c r="AI358" s="6" t="s">
        <v>2554</v>
      </c>
      <c r="AJ358" s="6" t="s">
        <v>2554</v>
      </c>
      <c r="AK358" s="6" t="s">
        <v>4148</v>
      </c>
      <c r="AL358" s="6" t="s">
        <v>2554</v>
      </c>
      <c r="AM358" s="6" t="s">
        <v>4148</v>
      </c>
      <c r="AN358" s="6" t="s">
        <v>2554</v>
      </c>
      <c r="AO358" s="241" t="s">
        <v>918</v>
      </c>
      <c r="AP358" s="192">
        <v>43934</v>
      </c>
      <c r="AQ358" s="491" t="s">
        <v>1068</v>
      </c>
      <c r="AR358" s="473"/>
      <c r="AS358" s="31"/>
      <c r="AT358" s="31"/>
      <c r="AU358" s="31"/>
      <c r="AV358" s="31"/>
      <c r="AW358" s="30" t="s">
        <v>1369</v>
      </c>
      <c r="AX358" s="30"/>
      <c r="AY358" s="30"/>
      <c r="BH358" s="32" t="s">
        <v>3736</v>
      </c>
      <c r="BI358" s="32" t="s">
        <v>3758</v>
      </c>
      <c r="BJ358" s="27" t="s">
        <v>3759</v>
      </c>
      <c r="BK358" s="27" t="s">
        <v>3890</v>
      </c>
      <c r="BL358" s="27" t="s">
        <v>3757</v>
      </c>
      <c r="BM358" s="27" t="s">
        <v>3756</v>
      </c>
      <c r="BN358" s="27"/>
    </row>
    <row r="359" spans="1:66" s="14" customFormat="1" ht="115.5" hidden="1" customHeight="1" x14ac:dyDescent="0.25">
      <c r="A359" s="29" t="s">
        <v>2324</v>
      </c>
      <c r="B359" s="5" t="s">
        <v>2024</v>
      </c>
      <c r="C359" s="57">
        <v>43630</v>
      </c>
      <c r="D359" s="29" t="s">
        <v>1536</v>
      </c>
      <c r="E359" s="74" t="s">
        <v>2717</v>
      </c>
      <c r="F359" s="3" t="s">
        <v>862</v>
      </c>
      <c r="G359" s="3" t="s">
        <v>863</v>
      </c>
      <c r="H359" s="3" t="s">
        <v>864</v>
      </c>
      <c r="I359" s="252" t="s">
        <v>728</v>
      </c>
      <c r="J359" s="1">
        <v>1</v>
      </c>
      <c r="K359" s="57">
        <v>43668</v>
      </c>
      <c r="L359" s="57">
        <v>43830</v>
      </c>
      <c r="M359" s="79">
        <f t="shared" si="14"/>
        <v>24</v>
      </c>
      <c r="N359" s="105">
        <v>1</v>
      </c>
      <c r="O359" s="367" t="s">
        <v>61</v>
      </c>
      <c r="P359" s="491"/>
      <c r="Q359" s="4" t="s">
        <v>3319</v>
      </c>
      <c r="R359" s="163">
        <f t="shared" si="15"/>
        <v>373</v>
      </c>
      <c r="S359" s="27"/>
      <c r="T359" s="27"/>
      <c r="U359" s="28" t="s">
        <v>1345</v>
      </c>
      <c r="V359" s="28" t="s">
        <v>1345</v>
      </c>
      <c r="W359" s="28" t="s">
        <v>1345</v>
      </c>
      <c r="X359" s="28" t="s">
        <v>1345</v>
      </c>
      <c r="Y359" s="28" t="s">
        <v>1345</v>
      </c>
      <c r="Z359" s="3" t="s">
        <v>1345</v>
      </c>
      <c r="AA359" s="3" t="s">
        <v>1344</v>
      </c>
      <c r="AB359" s="3" t="s">
        <v>1348</v>
      </c>
      <c r="AC359" s="3" t="s">
        <v>1590</v>
      </c>
      <c r="AD359" s="3" t="s">
        <v>1702</v>
      </c>
      <c r="AE359" s="244" t="s">
        <v>1729</v>
      </c>
      <c r="AF359" s="3" t="s">
        <v>1800</v>
      </c>
      <c r="AG359" s="3" t="s">
        <v>2680</v>
      </c>
      <c r="AH359" s="6" t="s">
        <v>2723</v>
      </c>
      <c r="AI359" s="6" t="s">
        <v>3121</v>
      </c>
      <c r="AJ359" s="146" t="s">
        <v>3336</v>
      </c>
      <c r="AK359" s="146" t="s">
        <v>4148</v>
      </c>
      <c r="AL359" s="6" t="s">
        <v>6104</v>
      </c>
      <c r="AM359" s="146" t="s">
        <v>4148</v>
      </c>
      <c r="AN359" s="6" t="s">
        <v>6104</v>
      </c>
      <c r="AO359" s="251" t="s">
        <v>918</v>
      </c>
      <c r="AP359" s="238">
        <v>44202</v>
      </c>
      <c r="AQ359" s="93" t="s">
        <v>1068</v>
      </c>
      <c r="AR359" s="95"/>
      <c r="AS359" s="34"/>
      <c r="AT359" s="34"/>
      <c r="AU359" s="34"/>
      <c r="AV359" s="34"/>
      <c r="AW359" s="152" t="s">
        <v>1369</v>
      </c>
      <c r="AX359" s="152"/>
      <c r="AY359" s="152"/>
      <c r="BH359" s="491" t="s">
        <v>3760</v>
      </c>
      <c r="BI359" s="491" t="s">
        <v>3761</v>
      </c>
      <c r="BJ359" s="491" t="s">
        <v>3762</v>
      </c>
      <c r="BK359" s="491" t="s">
        <v>3892</v>
      </c>
      <c r="BL359" s="27" t="s">
        <v>3891</v>
      </c>
      <c r="BM359" s="27" t="s">
        <v>3893</v>
      </c>
      <c r="BN359" s="27"/>
    </row>
    <row r="360" spans="1:66" s="14" customFormat="1" ht="115.5" hidden="1" customHeight="1" x14ac:dyDescent="0.25">
      <c r="A360" s="29" t="s">
        <v>2325</v>
      </c>
      <c r="B360" s="5" t="s">
        <v>867</v>
      </c>
      <c r="C360" s="57">
        <v>43675</v>
      </c>
      <c r="D360" s="29" t="s">
        <v>1486</v>
      </c>
      <c r="E360" s="69" t="s">
        <v>1272</v>
      </c>
      <c r="F360" s="3" t="s">
        <v>865</v>
      </c>
      <c r="G360" s="23" t="s">
        <v>945</v>
      </c>
      <c r="H360" s="3" t="s">
        <v>946</v>
      </c>
      <c r="I360" s="5" t="s">
        <v>866</v>
      </c>
      <c r="J360" s="1">
        <v>1</v>
      </c>
      <c r="K360" s="194">
        <v>43724</v>
      </c>
      <c r="L360" s="194">
        <v>43819</v>
      </c>
      <c r="M360" s="79">
        <f t="shared" si="14"/>
        <v>14</v>
      </c>
      <c r="N360" s="105">
        <v>1</v>
      </c>
      <c r="O360" s="26" t="s">
        <v>834</v>
      </c>
      <c r="P360" s="26" t="s">
        <v>942</v>
      </c>
      <c r="Q360" s="4" t="s">
        <v>3366</v>
      </c>
      <c r="R360" s="163">
        <f t="shared" si="15"/>
        <v>180</v>
      </c>
      <c r="S360" s="26"/>
      <c r="T360" s="26"/>
      <c r="U360" s="252"/>
      <c r="V360" s="28" t="s">
        <v>1345</v>
      </c>
      <c r="W360" s="28" t="s">
        <v>1345</v>
      </c>
      <c r="X360" s="28" t="s">
        <v>1345</v>
      </c>
      <c r="Y360" s="28" t="s">
        <v>1345</v>
      </c>
      <c r="Z360" s="3" t="s">
        <v>1345</v>
      </c>
      <c r="AA360" s="3" t="s">
        <v>1359</v>
      </c>
      <c r="AB360" s="3" t="s">
        <v>1348</v>
      </c>
      <c r="AC360" s="3" t="s">
        <v>966</v>
      </c>
      <c r="AD360" s="3" t="s">
        <v>1662</v>
      </c>
      <c r="AE360" s="3" t="s">
        <v>1872</v>
      </c>
      <c r="AF360" s="3" t="s">
        <v>1873</v>
      </c>
      <c r="AG360" s="3" t="s">
        <v>2759</v>
      </c>
      <c r="AH360" s="6" t="s">
        <v>2760</v>
      </c>
      <c r="AI360" s="6" t="s">
        <v>3109</v>
      </c>
      <c r="AJ360" s="6" t="s">
        <v>3109</v>
      </c>
      <c r="AK360" s="146" t="s">
        <v>4148</v>
      </c>
      <c r="AL360" s="6" t="s">
        <v>6104</v>
      </c>
      <c r="AM360" s="146" t="s">
        <v>4148</v>
      </c>
      <c r="AN360" s="6" t="s">
        <v>6104</v>
      </c>
      <c r="AO360" s="241" t="s">
        <v>1064</v>
      </c>
      <c r="AP360" s="192">
        <v>44130</v>
      </c>
      <c r="AQ360" s="491" t="s">
        <v>1068</v>
      </c>
      <c r="AR360" s="473"/>
      <c r="AS360" s="31"/>
      <c r="AT360" s="31"/>
      <c r="AU360" s="31"/>
      <c r="AV360" s="31"/>
      <c r="AW360" s="30" t="s">
        <v>1369</v>
      </c>
      <c r="AX360" s="30"/>
      <c r="AY360" s="30"/>
      <c r="BH360" s="32" t="s">
        <v>3175</v>
      </c>
      <c r="BI360" s="32" t="s">
        <v>3752</v>
      </c>
      <c r="BJ360" s="27"/>
      <c r="BK360" s="27" t="s">
        <v>3838</v>
      </c>
      <c r="BL360" s="32" t="s">
        <v>3839</v>
      </c>
      <c r="BM360" s="25" t="s">
        <v>3796</v>
      </c>
      <c r="BN360" s="25"/>
    </row>
    <row r="361" spans="1:66" s="14" customFormat="1" ht="115.5" hidden="1" customHeight="1" x14ac:dyDescent="0.25">
      <c r="A361" s="29" t="s">
        <v>2326</v>
      </c>
      <c r="B361" s="5" t="s">
        <v>867</v>
      </c>
      <c r="C361" s="57">
        <v>43675</v>
      </c>
      <c r="D361" s="29" t="s">
        <v>1574</v>
      </c>
      <c r="E361" s="69" t="s">
        <v>1273</v>
      </c>
      <c r="F361" s="3" t="s">
        <v>865</v>
      </c>
      <c r="G361" s="23" t="s">
        <v>2761</v>
      </c>
      <c r="H361" s="3" t="s">
        <v>946</v>
      </c>
      <c r="I361" s="5" t="s">
        <v>866</v>
      </c>
      <c r="J361" s="1">
        <v>1</v>
      </c>
      <c r="K361" s="194">
        <v>43724</v>
      </c>
      <c r="L361" s="194">
        <v>43819</v>
      </c>
      <c r="M361" s="79">
        <f t="shared" si="14"/>
        <v>14</v>
      </c>
      <c r="N361" s="105">
        <v>1</v>
      </c>
      <c r="O361" s="26" t="s">
        <v>944</v>
      </c>
      <c r="P361" s="26" t="s">
        <v>943</v>
      </c>
      <c r="Q361" s="4" t="s">
        <v>3365</v>
      </c>
      <c r="R361" s="163">
        <f t="shared" si="15"/>
        <v>181</v>
      </c>
      <c r="S361" s="26"/>
      <c r="T361" s="26"/>
      <c r="U361" s="252"/>
      <c r="V361" s="28" t="s">
        <v>1345</v>
      </c>
      <c r="W361" s="28" t="s">
        <v>1345</v>
      </c>
      <c r="X361" s="28" t="s">
        <v>1345</v>
      </c>
      <c r="Y361" s="28" t="s">
        <v>1345</v>
      </c>
      <c r="Z361" s="3" t="s">
        <v>1345</v>
      </c>
      <c r="AA361" s="3" t="s">
        <v>1359</v>
      </c>
      <c r="AB361" s="3" t="s">
        <v>1348</v>
      </c>
      <c r="AC361" s="3" t="s">
        <v>966</v>
      </c>
      <c r="AD361" s="3" t="s">
        <v>2762</v>
      </c>
      <c r="AE361" s="3" t="s">
        <v>2763</v>
      </c>
      <c r="AF361" s="3" t="s">
        <v>1873</v>
      </c>
      <c r="AG361" s="3" t="s">
        <v>2764</v>
      </c>
      <c r="AH361" s="6" t="s">
        <v>2760</v>
      </c>
      <c r="AI361" s="6" t="s">
        <v>3109</v>
      </c>
      <c r="AJ361" s="6" t="s">
        <v>3109</v>
      </c>
      <c r="AK361" s="146" t="s">
        <v>4148</v>
      </c>
      <c r="AL361" s="6" t="s">
        <v>6104</v>
      </c>
      <c r="AM361" s="146" t="s">
        <v>4148</v>
      </c>
      <c r="AN361" s="6" t="s">
        <v>6104</v>
      </c>
      <c r="AO361" s="241" t="s">
        <v>1064</v>
      </c>
      <c r="AP361" s="192">
        <v>44130</v>
      </c>
      <c r="AQ361" s="491" t="s">
        <v>1068</v>
      </c>
      <c r="AR361" s="473"/>
      <c r="AS361" s="31"/>
      <c r="AT361" s="31"/>
      <c r="AU361" s="31"/>
      <c r="AV361" s="31"/>
      <c r="AW361" s="30" t="s">
        <v>1369</v>
      </c>
      <c r="AX361" s="30"/>
      <c r="AY361" s="30"/>
      <c r="BH361" s="32" t="s">
        <v>3175</v>
      </c>
      <c r="BI361" s="32" t="s">
        <v>3752</v>
      </c>
      <c r="BJ361" s="27"/>
      <c r="BK361" s="27" t="s">
        <v>3838</v>
      </c>
      <c r="BL361" s="32" t="s">
        <v>3839</v>
      </c>
      <c r="BM361" s="25" t="s">
        <v>3797</v>
      </c>
      <c r="BN361" s="25"/>
    </row>
    <row r="362" spans="1:66" s="14" customFormat="1" ht="115.5" hidden="1" customHeight="1" x14ac:dyDescent="0.25">
      <c r="A362" s="29" t="s">
        <v>2327</v>
      </c>
      <c r="B362" s="5" t="s">
        <v>2072</v>
      </c>
      <c r="C362" s="57">
        <v>43670</v>
      </c>
      <c r="D362" s="29" t="s">
        <v>1575</v>
      </c>
      <c r="E362" s="69" t="s">
        <v>2027</v>
      </c>
      <c r="F362" s="3" t="s">
        <v>868</v>
      </c>
      <c r="G362" s="23" t="s">
        <v>2765</v>
      </c>
      <c r="H362" s="23" t="s">
        <v>869</v>
      </c>
      <c r="I362" s="23" t="s">
        <v>870</v>
      </c>
      <c r="J362" s="20">
        <v>1</v>
      </c>
      <c r="K362" s="57">
        <v>43710</v>
      </c>
      <c r="L362" s="57">
        <v>43830</v>
      </c>
      <c r="M362" s="79">
        <f t="shared" si="14"/>
        <v>18</v>
      </c>
      <c r="N362" s="105">
        <v>1</v>
      </c>
      <c r="O362" s="27" t="s">
        <v>262</v>
      </c>
      <c r="P362" s="27"/>
      <c r="Q362" s="4" t="s">
        <v>3389</v>
      </c>
      <c r="R362" s="163">
        <f t="shared" si="15"/>
        <v>370</v>
      </c>
      <c r="S362" s="27"/>
      <c r="T362" s="27"/>
      <c r="U362" s="28"/>
      <c r="V362" s="28" t="s">
        <v>1345</v>
      </c>
      <c r="W362" s="28" t="s">
        <v>1345</v>
      </c>
      <c r="X362" s="28" t="s">
        <v>1345</v>
      </c>
      <c r="Y362" s="28" t="s">
        <v>1345</v>
      </c>
      <c r="Z362" s="3" t="s">
        <v>1345</v>
      </c>
      <c r="AA362" s="3" t="s">
        <v>1358</v>
      </c>
      <c r="AB362" s="3" t="s">
        <v>1348</v>
      </c>
      <c r="AC362" s="17" t="s">
        <v>967</v>
      </c>
      <c r="AD362" s="17" t="s">
        <v>1586</v>
      </c>
      <c r="AE362" s="23" t="s">
        <v>2544</v>
      </c>
      <c r="AF362" s="23" t="s">
        <v>2556</v>
      </c>
      <c r="AG362" s="23" t="s">
        <v>2544</v>
      </c>
      <c r="AH362" s="240" t="s">
        <v>2556</v>
      </c>
      <c r="AI362" s="240" t="s">
        <v>2556</v>
      </c>
      <c r="AJ362" s="240" t="s">
        <v>2556</v>
      </c>
      <c r="AK362" s="240" t="s">
        <v>4148</v>
      </c>
      <c r="AL362" s="240" t="s">
        <v>2556</v>
      </c>
      <c r="AM362" s="240" t="s">
        <v>4148</v>
      </c>
      <c r="AN362" s="240" t="s">
        <v>2556</v>
      </c>
      <c r="AO362" s="241" t="s">
        <v>918</v>
      </c>
      <c r="AP362" s="192">
        <v>43851</v>
      </c>
      <c r="AQ362" s="491" t="s">
        <v>1366</v>
      </c>
      <c r="AR362" s="33">
        <v>44183</v>
      </c>
      <c r="AS362" s="10" t="s">
        <v>3347</v>
      </c>
      <c r="AT362" s="10" t="s">
        <v>3439</v>
      </c>
      <c r="AU362" s="31" t="s">
        <v>3440</v>
      </c>
      <c r="AV362" s="31" t="s">
        <v>3437</v>
      </c>
      <c r="AW362" s="30" t="s">
        <v>2778</v>
      </c>
      <c r="AX362" s="36" t="s">
        <v>3805</v>
      </c>
      <c r="AY362" s="32" t="s">
        <v>4069</v>
      </c>
      <c r="BH362" s="32" t="s">
        <v>3176</v>
      </c>
      <c r="BI362" s="27"/>
      <c r="BJ362" s="27"/>
      <c r="BK362" s="27" t="s">
        <v>3894</v>
      </c>
      <c r="BL362" s="27" t="s">
        <v>3895</v>
      </c>
      <c r="BM362" s="27"/>
      <c r="BN362" s="27"/>
    </row>
    <row r="363" spans="1:66" s="14" customFormat="1" ht="115.5" hidden="1" customHeight="1" x14ac:dyDescent="0.25">
      <c r="A363" s="29" t="s">
        <v>2328</v>
      </c>
      <c r="B363" s="5" t="s">
        <v>2072</v>
      </c>
      <c r="C363" s="57">
        <v>43670</v>
      </c>
      <c r="D363" s="29" t="s">
        <v>1576</v>
      </c>
      <c r="E363" s="69" t="s">
        <v>3251</v>
      </c>
      <c r="F363" s="3" t="s">
        <v>978</v>
      </c>
      <c r="G363" s="3" t="s">
        <v>871</v>
      </c>
      <c r="H363" s="3" t="s">
        <v>2766</v>
      </c>
      <c r="I363" s="3" t="s">
        <v>2767</v>
      </c>
      <c r="J363" s="20">
        <v>200</v>
      </c>
      <c r="K363" s="57">
        <v>43709</v>
      </c>
      <c r="L363" s="57">
        <v>44012</v>
      </c>
      <c r="M363" s="79">
        <f t="shared" si="14"/>
        <v>44</v>
      </c>
      <c r="N363" s="135">
        <v>105</v>
      </c>
      <c r="O363" s="28" t="s">
        <v>56</v>
      </c>
      <c r="P363" s="28"/>
      <c r="Q363" s="4" t="s">
        <v>6446</v>
      </c>
      <c r="R363" s="163">
        <f t="shared" si="15"/>
        <v>349</v>
      </c>
      <c r="S363" s="28"/>
      <c r="T363" s="28"/>
      <c r="U363" s="28"/>
      <c r="V363" s="28" t="s">
        <v>1345</v>
      </c>
      <c r="W363" s="28" t="s">
        <v>1345</v>
      </c>
      <c r="X363" s="28" t="s">
        <v>1345</v>
      </c>
      <c r="Y363" s="28" t="s">
        <v>1345</v>
      </c>
      <c r="Z363" s="3" t="s">
        <v>1345</v>
      </c>
      <c r="AA363" s="3" t="s">
        <v>1358</v>
      </c>
      <c r="AB363" s="3" t="s">
        <v>1348</v>
      </c>
      <c r="AC363" s="3" t="s">
        <v>1641</v>
      </c>
      <c r="AD363" s="3" t="s">
        <v>1818</v>
      </c>
      <c r="AE363" s="6" t="s">
        <v>1835</v>
      </c>
      <c r="AF363" s="21" t="s">
        <v>2754</v>
      </c>
      <c r="AG363" s="6" t="s">
        <v>2627</v>
      </c>
      <c r="AH363" s="6" t="s">
        <v>2755</v>
      </c>
      <c r="AI363" s="6" t="s">
        <v>3211</v>
      </c>
      <c r="AJ363" s="6" t="s">
        <v>3355</v>
      </c>
      <c r="AK363" s="6" t="s">
        <v>1663</v>
      </c>
      <c r="AL363" s="200" t="s">
        <v>6447</v>
      </c>
      <c r="AM363" s="40" t="s">
        <v>4148</v>
      </c>
      <c r="AN363" s="40" t="s">
        <v>6439</v>
      </c>
      <c r="AO363" s="241" t="s">
        <v>1370</v>
      </c>
      <c r="AP363" s="192">
        <v>44377</v>
      </c>
      <c r="AQ363" s="491" t="s">
        <v>2539</v>
      </c>
      <c r="AR363" s="192">
        <v>44377</v>
      </c>
      <c r="AS363" s="149" t="s">
        <v>4610</v>
      </c>
      <c r="AT363" s="31" t="s">
        <v>4372</v>
      </c>
      <c r="AU363" s="31" t="s">
        <v>1663</v>
      </c>
      <c r="AV363" s="31" t="s">
        <v>1663</v>
      </c>
      <c r="AW363" s="32" t="s">
        <v>2779</v>
      </c>
      <c r="AX363" s="30" t="s">
        <v>3805</v>
      </c>
      <c r="AY363" s="32" t="s">
        <v>4595</v>
      </c>
      <c r="BH363" s="493" t="s">
        <v>3732</v>
      </c>
      <c r="BI363" s="493" t="s">
        <v>3787</v>
      </c>
      <c r="BJ363" s="28"/>
      <c r="BK363" s="28" t="s">
        <v>3897</v>
      </c>
      <c r="BL363" s="28" t="s">
        <v>3896</v>
      </c>
      <c r="BM363" s="28"/>
      <c r="BN363" s="28"/>
    </row>
    <row r="364" spans="1:66" s="14" customFormat="1" ht="115.5" hidden="1" customHeight="1" x14ac:dyDescent="0.25">
      <c r="A364" s="97" t="s">
        <v>2329</v>
      </c>
      <c r="B364" s="5" t="s">
        <v>2072</v>
      </c>
      <c r="C364" s="57">
        <v>43670</v>
      </c>
      <c r="D364" s="29" t="s">
        <v>1576</v>
      </c>
      <c r="E364" s="69" t="s">
        <v>2028</v>
      </c>
      <c r="F364" s="3" t="s">
        <v>978</v>
      </c>
      <c r="G364" s="3" t="s">
        <v>872</v>
      </c>
      <c r="H364" s="3" t="s">
        <v>873</v>
      </c>
      <c r="I364" s="5" t="s">
        <v>874</v>
      </c>
      <c r="J364" s="20">
        <v>2</v>
      </c>
      <c r="K364" s="57">
        <v>43709</v>
      </c>
      <c r="L364" s="57">
        <v>44012</v>
      </c>
      <c r="M364" s="79">
        <f t="shared" si="14"/>
        <v>44</v>
      </c>
      <c r="N364" s="105">
        <v>2</v>
      </c>
      <c r="O364" s="28" t="s">
        <v>29</v>
      </c>
      <c r="P364" s="28" t="s">
        <v>56</v>
      </c>
      <c r="Q364" s="4" t="s">
        <v>3416</v>
      </c>
      <c r="R364" s="163">
        <f t="shared" si="15"/>
        <v>375</v>
      </c>
      <c r="S364" s="28"/>
      <c r="T364" s="28"/>
      <c r="U364" s="28"/>
      <c r="V364" s="28" t="s">
        <v>1345</v>
      </c>
      <c r="W364" s="28" t="s">
        <v>1345</v>
      </c>
      <c r="X364" s="28" t="s">
        <v>1345</v>
      </c>
      <c r="Y364" s="28" t="s">
        <v>1345</v>
      </c>
      <c r="Z364" s="3" t="s">
        <v>1345</v>
      </c>
      <c r="AA364" s="3" t="s">
        <v>1358</v>
      </c>
      <c r="AB364" s="3" t="s">
        <v>1348</v>
      </c>
      <c r="AC364" s="3" t="s">
        <v>1642</v>
      </c>
      <c r="AD364" s="3" t="s">
        <v>1819</v>
      </c>
      <c r="AE364" s="6" t="s">
        <v>1836</v>
      </c>
      <c r="AF364" s="3" t="s">
        <v>2532</v>
      </c>
      <c r="AG364" s="378" t="s">
        <v>3110</v>
      </c>
      <c r="AH364" s="6" t="s">
        <v>3111</v>
      </c>
      <c r="AI364" s="6" t="s">
        <v>3111</v>
      </c>
      <c r="AJ364" s="6" t="s">
        <v>3111</v>
      </c>
      <c r="AK364" s="6" t="s">
        <v>4148</v>
      </c>
      <c r="AL364" s="6" t="s">
        <v>3111</v>
      </c>
      <c r="AM364" s="6" t="s">
        <v>4148</v>
      </c>
      <c r="AN364" s="6" t="s">
        <v>3111</v>
      </c>
      <c r="AO364" s="241" t="s">
        <v>918</v>
      </c>
      <c r="AP364" s="192">
        <v>44026</v>
      </c>
      <c r="AQ364" s="491" t="s">
        <v>1068</v>
      </c>
      <c r="AR364" s="473"/>
      <c r="AS364" s="31"/>
      <c r="AT364" s="31"/>
      <c r="AU364" s="31"/>
      <c r="AV364" s="31"/>
      <c r="AW364" s="30" t="s">
        <v>1369</v>
      </c>
      <c r="AX364" s="30"/>
      <c r="AY364" s="30"/>
      <c r="BH364" s="493" t="s">
        <v>3732</v>
      </c>
      <c r="BI364" s="493" t="s">
        <v>3787</v>
      </c>
      <c r="BJ364" s="28"/>
      <c r="BK364" s="28" t="s">
        <v>3897</v>
      </c>
      <c r="BL364" s="28" t="s">
        <v>3896</v>
      </c>
      <c r="BM364" s="28"/>
      <c r="BN364" s="28"/>
    </row>
    <row r="365" spans="1:66" s="14" customFormat="1" ht="115.5" hidden="1" customHeight="1" x14ac:dyDescent="0.25">
      <c r="A365" s="29" t="s">
        <v>2330</v>
      </c>
      <c r="B365" s="5" t="s">
        <v>2072</v>
      </c>
      <c r="C365" s="57">
        <v>43670</v>
      </c>
      <c r="D365" s="29" t="s">
        <v>1576</v>
      </c>
      <c r="E365" s="69" t="s">
        <v>2028</v>
      </c>
      <c r="F365" s="3" t="s">
        <v>978</v>
      </c>
      <c r="G365" s="3" t="s">
        <v>875</v>
      </c>
      <c r="H365" s="3" t="s">
        <v>876</v>
      </c>
      <c r="I365" s="5" t="s">
        <v>1644</v>
      </c>
      <c r="J365" s="20">
        <v>40</v>
      </c>
      <c r="K365" s="57">
        <v>43709</v>
      </c>
      <c r="L365" s="57">
        <v>44012</v>
      </c>
      <c r="M365" s="79">
        <f t="shared" si="14"/>
        <v>44</v>
      </c>
      <c r="N365" s="105">
        <v>40</v>
      </c>
      <c r="O365" s="28" t="s">
        <v>56</v>
      </c>
      <c r="P365" s="28"/>
      <c r="Q365" s="8" t="s">
        <v>4888</v>
      </c>
      <c r="R365" s="163">
        <f t="shared" si="15"/>
        <v>232</v>
      </c>
      <c r="S365" s="28"/>
      <c r="T365" s="28"/>
      <c r="U365" s="28"/>
      <c r="V365" s="28" t="s">
        <v>1345</v>
      </c>
      <c r="W365" s="28" t="s">
        <v>1345</v>
      </c>
      <c r="X365" s="28" t="s">
        <v>1345</v>
      </c>
      <c r="Y365" s="28" t="s">
        <v>1345</v>
      </c>
      <c r="Z365" s="3" t="s">
        <v>1345</v>
      </c>
      <c r="AA365" s="3" t="s">
        <v>1358</v>
      </c>
      <c r="AB365" s="3" t="s">
        <v>1348</v>
      </c>
      <c r="AC365" s="3" t="s">
        <v>1633</v>
      </c>
      <c r="AD365" s="3" t="s">
        <v>1820</v>
      </c>
      <c r="AE365" s="6" t="s">
        <v>1837</v>
      </c>
      <c r="AF365" s="3" t="s">
        <v>2537</v>
      </c>
      <c r="AG365" s="6" t="s">
        <v>2628</v>
      </c>
      <c r="AH365" s="6" t="s">
        <v>2756</v>
      </c>
      <c r="AI365" s="6" t="s">
        <v>2628</v>
      </c>
      <c r="AJ365" s="6" t="s">
        <v>3356</v>
      </c>
      <c r="AK365" s="6" t="s">
        <v>4770</v>
      </c>
      <c r="AL365" s="6" t="s">
        <v>4775</v>
      </c>
      <c r="AM365" s="146" t="s">
        <v>4148</v>
      </c>
      <c r="AN365" s="146" t="s">
        <v>6329</v>
      </c>
      <c r="AO365" s="241" t="s">
        <v>1064</v>
      </c>
      <c r="AP365" s="192">
        <v>44393</v>
      </c>
      <c r="AQ365" s="491" t="s">
        <v>1068</v>
      </c>
      <c r="AR365" s="473"/>
      <c r="AS365" s="31"/>
      <c r="AT365" s="31"/>
      <c r="AU365" s="31"/>
      <c r="AV365" s="31"/>
      <c r="AW365" s="30" t="s">
        <v>1369</v>
      </c>
      <c r="AX365" s="30"/>
      <c r="AY365" s="30"/>
      <c r="BH365" s="493" t="s">
        <v>3732</v>
      </c>
      <c r="BI365" s="493" t="s">
        <v>3787</v>
      </c>
      <c r="BJ365" s="28"/>
      <c r="BK365" s="28" t="s">
        <v>3897</v>
      </c>
      <c r="BL365" s="28" t="s">
        <v>3896</v>
      </c>
      <c r="BM365" s="28"/>
      <c r="BN365" s="28"/>
    </row>
    <row r="366" spans="1:66" s="14" customFormat="1" ht="115.5" hidden="1" customHeight="1" x14ac:dyDescent="0.25">
      <c r="A366" s="29" t="s">
        <v>2331</v>
      </c>
      <c r="B366" s="5" t="s">
        <v>2072</v>
      </c>
      <c r="C366" s="57">
        <v>43670</v>
      </c>
      <c r="D366" s="29" t="s">
        <v>1576</v>
      </c>
      <c r="E366" s="69" t="s">
        <v>2028</v>
      </c>
      <c r="F366" s="3" t="s">
        <v>978</v>
      </c>
      <c r="G366" s="3" t="s">
        <v>875</v>
      </c>
      <c r="H366" s="3" t="s">
        <v>877</v>
      </c>
      <c r="I366" s="5" t="s">
        <v>878</v>
      </c>
      <c r="J366" s="20">
        <v>2</v>
      </c>
      <c r="K366" s="57">
        <v>43709</v>
      </c>
      <c r="L366" s="57">
        <v>44012</v>
      </c>
      <c r="M366" s="79">
        <f t="shared" si="14"/>
        <v>44</v>
      </c>
      <c r="N366" s="105">
        <v>2</v>
      </c>
      <c r="O366" s="28" t="s">
        <v>56</v>
      </c>
      <c r="P366" s="28"/>
      <c r="Q366" s="4" t="s">
        <v>4888</v>
      </c>
      <c r="R366" s="163">
        <f t="shared" si="15"/>
        <v>232</v>
      </c>
      <c r="S366" s="28"/>
      <c r="T366" s="28"/>
      <c r="U366" s="28"/>
      <c r="V366" s="28" t="s">
        <v>1345</v>
      </c>
      <c r="W366" s="28" t="s">
        <v>1345</v>
      </c>
      <c r="X366" s="28" t="s">
        <v>1345</v>
      </c>
      <c r="Y366" s="28" t="s">
        <v>1345</v>
      </c>
      <c r="Z366" s="3" t="s">
        <v>1345</v>
      </c>
      <c r="AA366" s="3" t="s">
        <v>1358</v>
      </c>
      <c r="AB366" s="3" t="s">
        <v>1348</v>
      </c>
      <c r="AC366" s="3" t="s">
        <v>1634</v>
      </c>
      <c r="AD366" s="3" t="s">
        <v>1821</v>
      </c>
      <c r="AE366" s="6" t="s">
        <v>1838</v>
      </c>
      <c r="AF366" s="3" t="s">
        <v>1844</v>
      </c>
      <c r="AG366" s="6" t="s">
        <v>2629</v>
      </c>
      <c r="AH366" s="6" t="s">
        <v>2757</v>
      </c>
      <c r="AI366" s="6" t="s">
        <v>3212</v>
      </c>
      <c r="AJ366" s="161" t="s">
        <v>3280</v>
      </c>
      <c r="AK366" s="6" t="s">
        <v>4771</v>
      </c>
      <c r="AL366" s="161" t="s">
        <v>4772</v>
      </c>
      <c r="AM366" s="146" t="s">
        <v>4148</v>
      </c>
      <c r="AN366" s="146" t="s">
        <v>6329</v>
      </c>
      <c r="AO366" s="241" t="s">
        <v>1064</v>
      </c>
      <c r="AP366" s="192">
        <v>44393</v>
      </c>
      <c r="AQ366" s="491" t="s">
        <v>1068</v>
      </c>
      <c r="AR366" s="473"/>
      <c r="AS366" s="31"/>
      <c r="AT366" s="31"/>
      <c r="AU366" s="31"/>
      <c r="AV366" s="31"/>
      <c r="AW366" s="30" t="s">
        <v>1369</v>
      </c>
      <c r="AX366" s="30"/>
      <c r="AY366" s="30"/>
      <c r="BH366" s="493" t="s">
        <v>3732</v>
      </c>
      <c r="BI366" s="493" t="s">
        <v>3787</v>
      </c>
      <c r="BJ366" s="28"/>
      <c r="BK366" s="28" t="s">
        <v>3897</v>
      </c>
      <c r="BL366" s="28" t="s">
        <v>3896</v>
      </c>
      <c r="BM366" s="28"/>
      <c r="BN366" s="28"/>
    </row>
    <row r="367" spans="1:66" s="14" customFormat="1" ht="115.5" hidden="1" customHeight="1" x14ac:dyDescent="0.25">
      <c r="A367" s="29" t="s">
        <v>2332</v>
      </c>
      <c r="B367" s="5" t="s">
        <v>2072</v>
      </c>
      <c r="C367" s="57">
        <v>43670</v>
      </c>
      <c r="D367" s="29" t="s">
        <v>1576</v>
      </c>
      <c r="E367" s="69" t="s">
        <v>2028</v>
      </c>
      <c r="F367" s="3" t="s">
        <v>978</v>
      </c>
      <c r="G367" s="3" t="s">
        <v>879</v>
      </c>
      <c r="H367" s="3" t="s">
        <v>880</v>
      </c>
      <c r="I367" s="5" t="s">
        <v>881</v>
      </c>
      <c r="J367" s="20">
        <v>2</v>
      </c>
      <c r="K367" s="57">
        <v>43709</v>
      </c>
      <c r="L367" s="57">
        <v>44012</v>
      </c>
      <c r="M367" s="79">
        <f t="shared" si="14"/>
        <v>44</v>
      </c>
      <c r="N367" s="105">
        <v>2</v>
      </c>
      <c r="O367" s="28" t="s">
        <v>56</v>
      </c>
      <c r="P367" s="28"/>
      <c r="Q367" s="4" t="s">
        <v>4889</v>
      </c>
      <c r="R367" s="163">
        <f t="shared" si="15"/>
        <v>233</v>
      </c>
      <c r="S367" s="28"/>
      <c r="T367" s="28"/>
      <c r="U367" s="28"/>
      <c r="V367" s="28" t="s">
        <v>1345</v>
      </c>
      <c r="W367" s="28" t="s">
        <v>1345</v>
      </c>
      <c r="X367" s="28" t="s">
        <v>1345</v>
      </c>
      <c r="Y367" s="28" t="s">
        <v>1345</v>
      </c>
      <c r="Z367" s="3" t="s">
        <v>1345</v>
      </c>
      <c r="AA367" s="3" t="s">
        <v>1358</v>
      </c>
      <c r="AB367" s="3" t="s">
        <v>1348</v>
      </c>
      <c r="AC367" s="3" t="s">
        <v>1635</v>
      </c>
      <c r="AD367" s="3" t="s">
        <v>1822</v>
      </c>
      <c r="AE367" s="6" t="s">
        <v>1839</v>
      </c>
      <c r="AF367" s="3" t="s">
        <v>1845</v>
      </c>
      <c r="AG367" s="241" t="s">
        <v>2630</v>
      </c>
      <c r="AH367" s="6" t="s">
        <v>2772</v>
      </c>
      <c r="AI367" s="6" t="s">
        <v>3213</v>
      </c>
      <c r="AJ367" s="6" t="s">
        <v>3357</v>
      </c>
      <c r="AK367" s="6" t="s">
        <v>4773</v>
      </c>
      <c r="AL367" s="6" t="s">
        <v>4774</v>
      </c>
      <c r="AM367" s="146" t="s">
        <v>4148</v>
      </c>
      <c r="AN367" s="146" t="s">
        <v>6329</v>
      </c>
      <c r="AO367" s="241" t="s">
        <v>1064</v>
      </c>
      <c r="AP367" s="192">
        <v>44393</v>
      </c>
      <c r="AQ367" s="491" t="s">
        <v>1068</v>
      </c>
      <c r="AR367" s="473"/>
      <c r="AS367" s="31"/>
      <c r="AT367" s="31"/>
      <c r="AU367" s="31"/>
      <c r="AV367" s="31"/>
      <c r="AW367" s="30" t="s">
        <v>1369</v>
      </c>
      <c r="AX367" s="30"/>
      <c r="AY367" s="30"/>
      <c r="BH367" s="493" t="s">
        <v>3732</v>
      </c>
      <c r="BI367" s="493" t="s">
        <v>3787</v>
      </c>
      <c r="BJ367" s="28"/>
      <c r="BK367" s="28" t="s">
        <v>3897</v>
      </c>
      <c r="BL367" s="28" t="s">
        <v>3896</v>
      </c>
      <c r="BM367" s="28"/>
      <c r="BN367" s="28"/>
    </row>
    <row r="368" spans="1:66" s="14" customFormat="1" ht="115.5" hidden="1" customHeight="1" x14ac:dyDescent="0.25">
      <c r="A368" s="29" t="s">
        <v>2333</v>
      </c>
      <c r="B368" s="5" t="s">
        <v>2072</v>
      </c>
      <c r="C368" s="57">
        <v>43670</v>
      </c>
      <c r="D368" s="29" t="s">
        <v>1576</v>
      </c>
      <c r="E368" s="69" t="s">
        <v>2028</v>
      </c>
      <c r="F368" s="3" t="s">
        <v>978</v>
      </c>
      <c r="G368" s="3" t="s">
        <v>879</v>
      </c>
      <c r="H368" s="3" t="s">
        <v>873</v>
      </c>
      <c r="I368" s="5" t="s">
        <v>882</v>
      </c>
      <c r="J368" s="20">
        <v>2</v>
      </c>
      <c r="K368" s="57">
        <v>43709</v>
      </c>
      <c r="L368" s="57">
        <v>44012</v>
      </c>
      <c r="M368" s="79">
        <f t="shared" si="14"/>
        <v>44</v>
      </c>
      <c r="N368" s="105">
        <v>2</v>
      </c>
      <c r="O368" s="28" t="s">
        <v>56</v>
      </c>
      <c r="P368" s="28"/>
      <c r="Q368" s="4" t="s">
        <v>4889</v>
      </c>
      <c r="R368" s="163">
        <f t="shared" si="15"/>
        <v>233</v>
      </c>
      <c r="S368" s="28"/>
      <c r="T368" s="28"/>
      <c r="U368" s="28"/>
      <c r="V368" s="28" t="s">
        <v>1345</v>
      </c>
      <c r="W368" s="28" t="s">
        <v>1345</v>
      </c>
      <c r="X368" s="28" t="s">
        <v>1345</v>
      </c>
      <c r="Y368" s="28" t="s">
        <v>1345</v>
      </c>
      <c r="Z368" s="3" t="s">
        <v>1345</v>
      </c>
      <c r="AA368" s="3" t="s">
        <v>1358</v>
      </c>
      <c r="AB368" s="3" t="s">
        <v>1348</v>
      </c>
      <c r="AC368" s="3" t="s">
        <v>1635</v>
      </c>
      <c r="AD368" s="4" t="s">
        <v>1823</v>
      </c>
      <c r="AE368" s="6" t="s">
        <v>1840</v>
      </c>
      <c r="AF368" s="3" t="s">
        <v>1846</v>
      </c>
      <c r="AG368" s="241" t="s">
        <v>2630</v>
      </c>
      <c r="AH368" s="241" t="s">
        <v>2773</v>
      </c>
      <c r="AI368" s="6" t="s">
        <v>3213</v>
      </c>
      <c r="AJ368" s="6" t="s">
        <v>3358</v>
      </c>
      <c r="AK368" s="241" t="s">
        <v>4773</v>
      </c>
      <c r="AL368" s="241" t="s">
        <v>4774</v>
      </c>
      <c r="AM368" s="146" t="s">
        <v>4148</v>
      </c>
      <c r="AN368" s="146" t="s">
        <v>6329</v>
      </c>
      <c r="AO368" s="241" t="s">
        <v>1064</v>
      </c>
      <c r="AP368" s="192">
        <v>44393</v>
      </c>
      <c r="AQ368" s="491" t="s">
        <v>1068</v>
      </c>
      <c r="AR368" s="473"/>
      <c r="AS368" s="31"/>
      <c r="AT368" s="31"/>
      <c r="AU368" s="31"/>
      <c r="AV368" s="31"/>
      <c r="AW368" s="30" t="s">
        <v>1369</v>
      </c>
      <c r="AX368" s="30"/>
      <c r="AY368" s="30"/>
      <c r="BH368" s="493" t="s">
        <v>3732</v>
      </c>
      <c r="BI368" s="493" t="s">
        <v>3787</v>
      </c>
      <c r="BJ368" s="28"/>
      <c r="BK368" s="28" t="s">
        <v>3897</v>
      </c>
      <c r="BL368" s="28" t="s">
        <v>3896</v>
      </c>
      <c r="BM368" s="28"/>
      <c r="BN368" s="28"/>
    </row>
    <row r="369" spans="1:279" s="14" customFormat="1" ht="115.5" hidden="1" customHeight="1" x14ac:dyDescent="0.25">
      <c r="A369" s="29" t="s">
        <v>2334</v>
      </c>
      <c r="B369" s="5" t="s">
        <v>2072</v>
      </c>
      <c r="C369" s="57">
        <v>43670</v>
      </c>
      <c r="D369" s="29" t="s">
        <v>1576</v>
      </c>
      <c r="E369" s="69" t="s">
        <v>2028</v>
      </c>
      <c r="F369" s="3" t="s">
        <v>978</v>
      </c>
      <c r="G369" s="3" t="s">
        <v>883</v>
      </c>
      <c r="H369" s="3" t="s">
        <v>884</v>
      </c>
      <c r="I369" s="5" t="s">
        <v>885</v>
      </c>
      <c r="J369" s="20">
        <v>3</v>
      </c>
      <c r="K369" s="57">
        <v>43709</v>
      </c>
      <c r="L369" s="57">
        <v>44012</v>
      </c>
      <c r="M369" s="79">
        <f t="shared" si="14"/>
        <v>44</v>
      </c>
      <c r="N369" s="105">
        <v>3</v>
      </c>
      <c r="O369" s="28" t="s">
        <v>29</v>
      </c>
      <c r="P369" s="28" t="s">
        <v>56</v>
      </c>
      <c r="Q369" s="4" t="s">
        <v>3417</v>
      </c>
      <c r="R369" s="163">
        <f t="shared" si="15"/>
        <v>239</v>
      </c>
      <c r="S369" s="28"/>
      <c r="T369" s="28"/>
      <c r="U369" s="28"/>
      <c r="V369" s="28" t="s">
        <v>1345</v>
      </c>
      <c r="W369" s="28" t="s">
        <v>1345</v>
      </c>
      <c r="X369" s="28" t="s">
        <v>1345</v>
      </c>
      <c r="Y369" s="28" t="s">
        <v>1345</v>
      </c>
      <c r="Z369" s="3" t="s">
        <v>1345</v>
      </c>
      <c r="AA369" s="3" t="s">
        <v>1358</v>
      </c>
      <c r="AB369" s="3" t="s">
        <v>1348</v>
      </c>
      <c r="AC369" s="3" t="s">
        <v>1636</v>
      </c>
      <c r="AD369" s="3" t="s">
        <v>1824</v>
      </c>
      <c r="AE369" s="6" t="s">
        <v>1841</v>
      </c>
      <c r="AF369" s="3" t="s">
        <v>2533</v>
      </c>
      <c r="AG369" s="378" t="s">
        <v>3110</v>
      </c>
      <c r="AH369" s="6" t="s">
        <v>3111</v>
      </c>
      <c r="AI369" s="6" t="s">
        <v>3111</v>
      </c>
      <c r="AJ369" s="6" t="s">
        <v>3111</v>
      </c>
      <c r="AK369" s="6" t="s">
        <v>4148</v>
      </c>
      <c r="AL369" s="6" t="s">
        <v>3111</v>
      </c>
      <c r="AM369" s="6" t="s">
        <v>4148</v>
      </c>
      <c r="AN369" s="6" t="s">
        <v>3111</v>
      </c>
      <c r="AO369" s="241" t="s">
        <v>918</v>
      </c>
      <c r="AP369" s="192">
        <v>44026</v>
      </c>
      <c r="AQ369" s="491" t="s">
        <v>1068</v>
      </c>
      <c r="AR369" s="473"/>
      <c r="AS369" s="31"/>
      <c r="AT369" s="31"/>
      <c r="AU369" s="31"/>
      <c r="AV369" s="31"/>
      <c r="AW369" s="30" t="s">
        <v>1369</v>
      </c>
      <c r="AX369" s="30"/>
      <c r="AY369" s="30"/>
      <c r="BH369" s="493" t="s">
        <v>3732</v>
      </c>
      <c r="BI369" s="493" t="s">
        <v>3787</v>
      </c>
      <c r="BJ369" s="28"/>
      <c r="BK369" s="28" t="s">
        <v>3897</v>
      </c>
      <c r="BL369" s="28" t="s">
        <v>3896</v>
      </c>
      <c r="BM369" s="28"/>
      <c r="BN369" s="28"/>
    </row>
    <row r="370" spans="1:279" s="14" customFormat="1" ht="115.5" hidden="1" customHeight="1" x14ac:dyDescent="0.25">
      <c r="A370" s="29" t="s">
        <v>2335</v>
      </c>
      <c r="B370" s="5" t="s">
        <v>2072</v>
      </c>
      <c r="C370" s="57">
        <v>43670</v>
      </c>
      <c r="D370" s="29" t="s">
        <v>1576</v>
      </c>
      <c r="E370" s="69" t="s">
        <v>2028</v>
      </c>
      <c r="F370" s="3" t="s">
        <v>978</v>
      </c>
      <c r="G370" s="3" t="s">
        <v>883</v>
      </c>
      <c r="H370" s="3" t="s">
        <v>873</v>
      </c>
      <c r="I370" s="5" t="s">
        <v>886</v>
      </c>
      <c r="J370" s="20">
        <v>2</v>
      </c>
      <c r="K370" s="57">
        <v>43709</v>
      </c>
      <c r="L370" s="57">
        <v>44012</v>
      </c>
      <c r="M370" s="79">
        <f t="shared" si="14"/>
        <v>44</v>
      </c>
      <c r="N370" s="106">
        <v>2</v>
      </c>
      <c r="O370" s="28" t="s">
        <v>56</v>
      </c>
      <c r="P370" s="28"/>
      <c r="Q370" s="4" t="s">
        <v>3369</v>
      </c>
      <c r="R370" s="163">
        <f t="shared" si="15"/>
        <v>188</v>
      </c>
      <c r="S370" s="28"/>
      <c r="T370" s="28"/>
      <c r="U370" s="28"/>
      <c r="V370" s="28" t="s">
        <v>1345</v>
      </c>
      <c r="W370" s="28" t="s">
        <v>1345</v>
      </c>
      <c r="X370" s="28" t="s">
        <v>1345</v>
      </c>
      <c r="Y370" s="28" t="s">
        <v>1345</v>
      </c>
      <c r="Z370" s="3" t="s">
        <v>1345</v>
      </c>
      <c r="AA370" s="3" t="s">
        <v>1358</v>
      </c>
      <c r="AB370" s="3" t="s">
        <v>1348</v>
      </c>
      <c r="AC370" s="3" t="s">
        <v>1634</v>
      </c>
      <c r="AD370" s="3" t="s">
        <v>1833</v>
      </c>
      <c r="AE370" s="6" t="s">
        <v>1857</v>
      </c>
      <c r="AF370" s="3" t="s">
        <v>2534</v>
      </c>
      <c r="AG370" s="6" t="s">
        <v>2630</v>
      </c>
      <c r="AH370" s="6" t="s">
        <v>2774</v>
      </c>
      <c r="AI370" s="6" t="s">
        <v>3109</v>
      </c>
      <c r="AJ370" s="6" t="s">
        <v>3109</v>
      </c>
      <c r="AK370" s="146" t="s">
        <v>4148</v>
      </c>
      <c r="AL370" s="6" t="s">
        <v>6104</v>
      </c>
      <c r="AM370" s="146" t="s">
        <v>4148</v>
      </c>
      <c r="AN370" s="6" t="s">
        <v>6104</v>
      </c>
      <c r="AO370" s="241" t="s">
        <v>1064</v>
      </c>
      <c r="AP370" s="192">
        <v>44125</v>
      </c>
      <c r="AQ370" s="491" t="s">
        <v>1068</v>
      </c>
      <c r="AR370" s="473"/>
      <c r="AS370" s="31"/>
      <c r="AT370" s="31"/>
      <c r="AU370" s="31"/>
      <c r="AV370" s="31"/>
      <c r="AW370" s="30" t="s">
        <v>1369</v>
      </c>
      <c r="AX370" s="30"/>
      <c r="AY370" s="30"/>
      <c r="BH370" s="493" t="s">
        <v>3732</v>
      </c>
      <c r="BI370" s="493" t="s">
        <v>3787</v>
      </c>
      <c r="BJ370" s="28"/>
      <c r="BK370" s="28" t="s">
        <v>3897</v>
      </c>
      <c r="BL370" s="28" t="s">
        <v>3896</v>
      </c>
      <c r="BM370" s="28"/>
      <c r="BN370" s="28"/>
    </row>
    <row r="371" spans="1:279" s="14" customFormat="1" ht="115.5" hidden="1" customHeight="1" x14ac:dyDescent="0.25">
      <c r="A371" s="29" t="s">
        <v>2336</v>
      </c>
      <c r="B371" s="5" t="s">
        <v>2072</v>
      </c>
      <c r="C371" s="57">
        <v>43670</v>
      </c>
      <c r="D371" s="29" t="s">
        <v>1577</v>
      </c>
      <c r="E371" s="69" t="s">
        <v>6529</v>
      </c>
      <c r="F371" s="3" t="s">
        <v>887</v>
      </c>
      <c r="G371" s="23" t="s">
        <v>888</v>
      </c>
      <c r="H371" s="23" t="s">
        <v>889</v>
      </c>
      <c r="I371" s="368" t="s">
        <v>890</v>
      </c>
      <c r="J371" s="1">
        <v>3</v>
      </c>
      <c r="K371" s="57">
        <v>43710</v>
      </c>
      <c r="L371" s="57">
        <v>43784</v>
      </c>
      <c r="M371" s="79">
        <f t="shared" si="14"/>
        <v>11</v>
      </c>
      <c r="N371" s="105">
        <v>3</v>
      </c>
      <c r="O371" s="27" t="s">
        <v>891</v>
      </c>
      <c r="P371" s="27"/>
      <c r="Q371" s="4" t="s">
        <v>3421</v>
      </c>
      <c r="R371" s="163">
        <f t="shared" si="15"/>
        <v>175</v>
      </c>
      <c r="S371" s="27"/>
      <c r="T371" s="27"/>
      <c r="U371" s="28" t="s">
        <v>1345</v>
      </c>
      <c r="V371" s="28" t="s">
        <v>1345</v>
      </c>
      <c r="W371" s="28" t="s">
        <v>1345</v>
      </c>
      <c r="X371" s="28" t="s">
        <v>1345</v>
      </c>
      <c r="Y371" s="28" t="s">
        <v>1345</v>
      </c>
      <c r="Z371" s="3" t="s">
        <v>1345</v>
      </c>
      <c r="AA371" s="3" t="s">
        <v>1358</v>
      </c>
      <c r="AB371" s="3" t="s">
        <v>1348</v>
      </c>
      <c r="AC371" s="23" t="s">
        <v>962</v>
      </c>
      <c r="AD371" s="3" t="s">
        <v>1658</v>
      </c>
      <c r="AE371" s="3" t="s">
        <v>6451</v>
      </c>
      <c r="AF371" s="3" t="s">
        <v>2531</v>
      </c>
      <c r="AG371" s="378" t="s">
        <v>2546</v>
      </c>
      <c r="AH371" s="6" t="s">
        <v>2542</v>
      </c>
      <c r="AI371" s="6" t="s">
        <v>2542</v>
      </c>
      <c r="AJ371" s="6" t="s">
        <v>2542</v>
      </c>
      <c r="AK371" s="6" t="s">
        <v>4148</v>
      </c>
      <c r="AL371" s="6" t="s">
        <v>2542</v>
      </c>
      <c r="AM371" s="6" t="s">
        <v>4148</v>
      </c>
      <c r="AN371" s="6" t="s">
        <v>2542</v>
      </c>
      <c r="AO371" s="241" t="s">
        <v>918</v>
      </c>
      <c r="AP371" s="192">
        <v>44033</v>
      </c>
      <c r="AQ371" s="491" t="s">
        <v>1068</v>
      </c>
      <c r="AR371" s="473"/>
      <c r="AS371" s="31"/>
      <c r="AT371" s="31"/>
      <c r="AU371" s="31"/>
      <c r="AV371" s="31"/>
      <c r="AW371" s="30" t="s">
        <v>1369</v>
      </c>
      <c r="AX371" s="30"/>
      <c r="AY371" s="30"/>
      <c r="BH371" s="32" t="s">
        <v>3788</v>
      </c>
      <c r="BI371" s="30" t="s">
        <v>3789</v>
      </c>
      <c r="BJ371" s="27"/>
      <c r="BK371" s="27" t="s">
        <v>3898</v>
      </c>
      <c r="BL371" s="27" t="s">
        <v>3790</v>
      </c>
      <c r="BM371" s="27"/>
      <c r="BN371" s="27"/>
    </row>
    <row r="372" spans="1:279" s="14" customFormat="1" ht="115.5" hidden="1" customHeight="1" x14ac:dyDescent="0.25">
      <c r="A372" s="29" t="s">
        <v>2337</v>
      </c>
      <c r="B372" s="5" t="s">
        <v>2072</v>
      </c>
      <c r="C372" s="57">
        <v>43670</v>
      </c>
      <c r="D372" s="29" t="s">
        <v>1577</v>
      </c>
      <c r="E372" s="69" t="s">
        <v>6529</v>
      </c>
      <c r="F372" s="3" t="s">
        <v>887</v>
      </c>
      <c r="G372" s="23" t="s">
        <v>892</v>
      </c>
      <c r="H372" s="3" t="s">
        <v>893</v>
      </c>
      <c r="I372" s="3" t="s">
        <v>894</v>
      </c>
      <c r="J372" s="203">
        <v>1</v>
      </c>
      <c r="K372" s="57">
        <v>43787</v>
      </c>
      <c r="L372" s="57">
        <v>43830</v>
      </c>
      <c r="M372" s="79">
        <f t="shared" si="14"/>
        <v>7</v>
      </c>
      <c r="N372" s="135">
        <v>1</v>
      </c>
      <c r="O372" s="27" t="s">
        <v>891</v>
      </c>
      <c r="P372" s="27"/>
      <c r="Q372" s="4" t="s">
        <v>3334</v>
      </c>
      <c r="R372" s="163">
        <f t="shared" si="15"/>
        <v>342</v>
      </c>
      <c r="S372" s="27"/>
      <c r="T372" s="27"/>
      <c r="U372" s="28" t="s">
        <v>1345</v>
      </c>
      <c r="V372" s="28" t="s">
        <v>1345</v>
      </c>
      <c r="W372" s="28" t="s">
        <v>1345</v>
      </c>
      <c r="X372" s="28" t="s">
        <v>1345</v>
      </c>
      <c r="Y372" s="28" t="s">
        <v>1345</v>
      </c>
      <c r="Z372" s="3" t="s">
        <v>1345</v>
      </c>
      <c r="AA372" s="3" t="s">
        <v>1358</v>
      </c>
      <c r="AB372" s="3" t="s">
        <v>1348</v>
      </c>
      <c r="AC372" s="3" t="s">
        <v>1092</v>
      </c>
      <c r="AD372" s="3" t="s">
        <v>1658</v>
      </c>
      <c r="AE372" s="3" t="s">
        <v>6452</v>
      </c>
      <c r="AF372" s="253" t="s">
        <v>1885</v>
      </c>
      <c r="AG372" s="3" t="s">
        <v>2561</v>
      </c>
      <c r="AH372" s="254" t="s">
        <v>2560</v>
      </c>
      <c r="AI372" s="240" t="s">
        <v>4148</v>
      </c>
      <c r="AJ372" s="240" t="s">
        <v>6440</v>
      </c>
      <c r="AK372" s="240" t="s">
        <v>4148</v>
      </c>
      <c r="AL372" s="240" t="s">
        <v>6440</v>
      </c>
      <c r="AM372" s="240" t="s">
        <v>4148</v>
      </c>
      <c r="AN372" s="240" t="s">
        <v>6440</v>
      </c>
      <c r="AO372" s="241" t="s">
        <v>2035</v>
      </c>
      <c r="AP372" s="192">
        <v>44070</v>
      </c>
      <c r="AQ372" s="491" t="s">
        <v>2539</v>
      </c>
      <c r="AR372" s="192">
        <v>44070</v>
      </c>
      <c r="AS372" s="151" t="s">
        <v>2535</v>
      </c>
      <c r="AT372" s="31" t="s">
        <v>2034</v>
      </c>
      <c r="AU372" s="31" t="s">
        <v>1663</v>
      </c>
      <c r="AV372" s="31" t="s">
        <v>1663</v>
      </c>
      <c r="AW372" s="32" t="s">
        <v>2779</v>
      </c>
      <c r="AX372" s="30" t="s">
        <v>3804</v>
      </c>
      <c r="AY372" s="30" t="s">
        <v>1663</v>
      </c>
      <c r="BH372" s="32" t="s">
        <v>3788</v>
      </c>
      <c r="BI372" s="30" t="s">
        <v>3789</v>
      </c>
      <c r="BJ372" s="27"/>
      <c r="BK372" s="27" t="s">
        <v>3898</v>
      </c>
      <c r="BL372" s="27" t="s">
        <v>3790</v>
      </c>
      <c r="BM372" s="27"/>
      <c r="BN372" s="27"/>
    </row>
    <row r="373" spans="1:279" s="14" customFormat="1" ht="115.5" customHeight="1" x14ac:dyDescent="0.25">
      <c r="A373" s="97" t="s">
        <v>2337</v>
      </c>
      <c r="B373" s="414" t="s">
        <v>2072</v>
      </c>
      <c r="C373" s="607">
        <v>43670</v>
      </c>
      <c r="D373" s="97" t="s">
        <v>1577</v>
      </c>
      <c r="E373" s="265" t="s">
        <v>7169</v>
      </c>
      <c r="F373" s="21" t="s">
        <v>887</v>
      </c>
      <c r="G373" s="21" t="s">
        <v>2063</v>
      </c>
      <c r="H373" s="21" t="s">
        <v>2064</v>
      </c>
      <c r="I373" s="414" t="s">
        <v>734</v>
      </c>
      <c r="J373" s="637">
        <v>1</v>
      </c>
      <c r="K373" s="607">
        <v>43922</v>
      </c>
      <c r="L373" s="607">
        <v>44439</v>
      </c>
      <c r="M373" s="635">
        <f t="shared" si="14"/>
        <v>22</v>
      </c>
      <c r="N373" s="106">
        <v>1</v>
      </c>
      <c r="O373" s="27" t="s">
        <v>891</v>
      </c>
      <c r="P373" s="27"/>
      <c r="Q373" s="4" t="s">
        <v>6530</v>
      </c>
      <c r="R373" s="163">
        <f t="shared" si="15"/>
        <v>283</v>
      </c>
      <c r="S373" s="27"/>
      <c r="T373" s="27"/>
      <c r="U373" s="28" t="s">
        <v>1345</v>
      </c>
      <c r="V373" s="28" t="s">
        <v>1345</v>
      </c>
      <c r="W373" s="28" t="s">
        <v>1345</v>
      </c>
      <c r="X373" s="28" t="s">
        <v>1345</v>
      </c>
      <c r="Y373" s="28" t="s">
        <v>1345</v>
      </c>
      <c r="Z373" s="3" t="s">
        <v>1345</v>
      </c>
      <c r="AA373" s="3" t="s">
        <v>1358</v>
      </c>
      <c r="AB373" s="3" t="s">
        <v>1345</v>
      </c>
      <c r="AC373" s="3" t="s">
        <v>1345</v>
      </c>
      <c r="AD373" s="3" t="s">
        <v>1345</v>
      </c>
      <c r="AE373" s="3"/>
      <c r="AF373" s="3" t="s">
        <v>1345</v>
      </c>
      <c r="AG373" s="3" t="s">
        <v>2612</v>
      </c>
      <c r="AH373" s="254" t="s">
        <v>3106</v>
      </c>
      <c r="AI373" s="254" t="s">
        <v>3187</v>
      </c>
      <c r="AJ373" s="254" t="s">
        <v>3198</v>
      </c>
      <c r="AK373" s="365" t="s">
        <v>4535</v>
      </c>
      <c r="AL373" s="254" t="s">
        <v>4661</v>
      </c>
      <c r="AM373" s="254" t="s">
        <v>6502</v>
      </c>
      <c r="AN373" s="268" t="s">
        <v>7158</v>
      </c>
      <c r="AO373" s="241" t="s">
        <v>918</v>
      </c>
      <c r="AP373" s="192">
        <v>44477</v>
      </c>
      <c r="AQ373" s="491" t="s">
        <v>1068</v>
      </c>
      <c r="AR373" s="473"/>
      <c r="AS373" s="31"/>
      <c r="AT373" s="31"/>
      <c r="AU373" s="31"/>
      <c r="AV373" s="31"/>
      <c r="AW373" s="30" t="s">
        <v>1369</v>
      </c>
      <c r="AX373" s="30"/>
      <c r="AY373" s="30"/>
      <c r="BH373" s="32" t="s">
        <v>3788</v>
      </c>
      <c r="BI373" s="30" t="s">
        <v>3789</v>
      </c>
      <c r="BJ373" s="27"/>
      <c r="BK373" s="27" t="s">
        <v>3898</v>
      </c>
      <c r="BL373" s="27" t="s">
        <v>3790</v>
      </c>
      <c r="BM373" s="27"/>
      <c r="BN373" s="27"/>
    </row>
    <row r="374" spans="1:279" s="14" customFormat="1" ht="115.5" hidden="1" customHeight="1" x14ac:dyDescent="0.25">
      <c r="A374" s="29" t="s">
        <v>2338</v>
      </c>
      <c r="B374" s="204" t="s">
        <v>2072</v>
      </c>
      <c r="C374" s="205">
        <v>43670</v>
      </c>
      <c r="D374" s="29" t="s">
        <v>1578</v>
      </c>
      <c r="E374" s="156" t="s">
        <v>2029</v>
      </c>
      <c r="F374" s="123" t="s">
        <v>895</v>
      </c>
      <c r="G374" s="124" t="s">
        <v>896</v>
      </c>
      <c r="H374" s="124" t="s">
        <v>3196</v>
      </c>
      <c r="I374" s="124" t="s">
        <v>890</v>
      </c>
      <c r="J374" s="206">
        <v>10</v>
      </c>
      <c r="K374" s="205">
        <v>43710</v>
      </c>
      <c r="L374" s="205">
        <v>43830</v>
      </c>
      <c r="M374" s="79">
        <f t="shared" si="14"/>
        <v>18</v>
      </c>
      <c r="N374" s="366">
        <v>4</v>
      </c>
      <c r="O374" s="126" t="s">
        <v>891</v>
      </c>
      <c r="P374" s="27"/>
      <c r="Q374" s="4" t="s">
        <v>4732</v>
      </c>
      <c r="R374" s="163">
        <f t="shared" si="15"/>
        <v>298</v>
      </c>
      <c r="S374" s="126"/>
      <c r="T374" s="126"/>
      <c r="U374" s="129" t="s">
        <v>1345</v>
      </c>
      <c r="V374" s="129" t="s">
        <v>1345</v>
      </c>
      <c r="W374" s="129" t="s">
        <v>1345</v>
      </c>
      <c r="X374" s="129" t="s">
        <v>1345</v>
      </c>
      <c r="Y374" s="129" t="s">
        <v>1345</v>
      </c>
      <c r="Z374" s="123" t="s">
        <v>1345</v>
      </c>
      <c r="AA374" s="123" t="s">
        <v>1358</v>
      </c>
      <c r="AB374" s="123" t="s">
        <v>1348</v>
      </c>
      <c r="AC374" s="124" t="s">
        <v>1093</v>
      </c>
      <c r="AD374" s="123" t="s">
        <v>1658</v>
      </c>
      <c r="AE374" s="123" t="s">
        <v>6453</v>
      </c>
      <c r="AF374" s="123" t="s">
        <v>2530</v>
      </c>
      <c r="AG374" s="201" t="s">
        <v>2613</v>
      </c>
      <c r="AH374" s="255" t="s">
        <v>2758</v>
      </c>
      <c r="AI374" s="247" t="s">
        <v>3197</v>
      </c>
      <c r="AJ374" s="161" t="s">
        <v>3359</v>
      </c>
      <c r="AK374" s="10" t="s">
        <v>4581</v>
      </c>
      <c r="AL374" s="40" t="s">
        <v>4645</v>
      </c>
      <c r="AM374" s="40" t="s">
        <v>4148</v>
      </c>
      <c r="AN374" s="40" t="s">
        <v>6439</v>
      </c>
      <c r="AO374" s="241" t="s">
        <v>2035</v>
      </c>
      <c r="AP374" s="192">
        <v>44377</v>
      </c>
      <c r="AQ374" s="491" t="s">
        <v>1366</v>
      </c>
      <c r="AR374" s="33">
        <v>44183</v>
      </c>
      <c r="AS374" s="10" t="s">
        <v>3345</v>
      </c>
      <c r="AT374" s="10" t="s">
        <v>3439</v>
      </c>
      <c r="AU374" s="31" t="s">
        <v>3440</v>
      </c>
      <c r="AV374" s="31" t="s">
        <v>3437</v>
      </c>
      <c r="AW374" s="187" t="s">
        <v>2778</v>
      </c>
      <c r="AX374" s="36" t="s">
        <v>3805</v>
      </c>
      <c r="AY374" s="30" t="s">
        <v>3547</v>
      </c>
      <c r="BH374" s="491" t="s">
        <v>3760</v>
      </c>
      <c r="BI374" s="491" t="s">
        <v>3791</v>
      </c>
      <c r="BJ374" s="491" t="s">
        <v>3792</v>
      </c>
      <c r="BK374" s="491" t="s">
        <v>4038</v>
      </c>
      <c r="BL374" s="27" t="s">
        <v>3899</v>
      </c>
      <c r="BM374" s="27"/>
      <c r="BN374" s="27"/>
    </row>
    <row r="375" spans="1:279" s="14" customFormat="1" ht="115.5" customHeight="1" x14ac:dyDescent="0.25">
      <c r="A375" s="97" t="s">
        <v>2338</v>
      </c>
      <c r="B375" s="639" t="s">
        <v>2072</v>
      </c>
      <c r="C375" s="609">
        <v>43670</v>
      </c>
      <c r="D375" s="97" t="s">
        <v>1578</v>
      </c>
      <c r="E375" s="610" t="s">
        <v>7170</v>
      </c>
      <c r="F375" s="611" t="s">
        <v>895</v>
      </c>
      <c r="G375" s="611" t="s">
        <v>4573</v>
      </c>
      <c r="H375" s="611" t="s">
        <v>4574</v>
      </c>
      <c r="I375" s="611" t="s">
        <v>4575</v>
      </c>
      <c r="J375" s="640">
        <v>1</v>
      </c>
      <c r="K375" s="641">
        <v>44392</v>
      </c>
      <c r="L375" s="642">
        <v>44561</v>
      </c>
      <c r="M375" s="635">
        <f t="shared" si="14"/>
        <v>25</v>
      </c>
      <c r="N375" s="638">
        <v>0</v>
      </c>
      <c r="O375" s="126" t="s">
        <v>891</v>
      </c>
      <c r="P375" s="27"/>
      <c r="Q375" s="4" t="s">
        <v>4732</v>
      </c>
      <c r="R375" s="163">
        <f t="shared" si="15"/>
        <v>298</v>
      </c>
      <c r="S375" s="126"/>
      <c r="T375" s="126"/>
      <c r="U375" s="129"/>
      <c r="V375" s="129"/>
      <c r="W375" s="129"/>
      <c r="X375" s="129"/>
      <c r="Y375" s="129"/>
      <c r="Z375" s="123"/>
      <c r="AA375" s="123"/>
      <c r="AB375" s="123"/>
      <c r="AC375" s="124"/>
      <c r="AD375" s="123"/>
      <c r="AE375" s="123"/>
      <c r="AF375" s="123"/>
      <c r="AG375" s="201"/>
      <c r="AH375" s="255"/>
      <c r="AI375" s="247"/>
      <c r="AJ375" s="10" t="s">
        <v>4578</v>
      </c>
      <c r="AK375" s="10" t="s">
        <v>4581</v>
      </c>
      <c r="AL375" s="40" t="s">
        <v>4686</v>
      </c>
      <c r="AM375" s="240" t="s">
        <v>6503</v>
      </c>
      <c r="AN375" s="40" t="s">
        <v>6918</v>
      </c>
      <c r="AO375" s="241" t="s">
        <v>920</v>
      </c>
      <c r="AP375" s="192">
        <v>44477</v>
      </c>
      <c r="AQ375" s="491" t="s">
        <v>1068</v>
      </c>
      <c r="AR375" s="33"/>
      <c r="AS375" s="10"/>
      <c r="AT375" s="10"/>
      <c r="AU375" s="31"/>
      <c r="AV375" s="31"/>
      <c r="AW375" s="30" t="s">
        <v>1369</v>
      </c>
      <c r="AX375" s="30"/>
      <c r="AY375" s="30"/>
      <c r="BH375" s="491"/>
      <c r="BI375" s="491"/>
      <c r="BJ375" s="491"/>
      <c r="BK375" s="491"/>
      <c r="BL375" s="27"/>
      <c r="BM375" s="27"/>
      <c r="BN375" s="27"/>
    </row>
    <row r="376" spans="1:279" s="14" customFormat="1" ht="115.5" hidden="1" customHeight="1" x14ac:dyDescent="0.25">
      <c r="A376" s="29" t="s">
        <v>2339</v>
      </c>
      <c r="B376" s="5" t="s">
        <v>2072</v>
      </c>
      <c r="C376" s="57">
        <v>43670</v>
      </c>
      <c r="D376" s="29" t="s">
        <v>1578</v>
      </c>
      <c r="E376" s="69" t="s">
        <v>2029</v>
      </c>
      <c r="F376" s="3" t="s">
        <v>895</v>
      </c>
      <c r="G376" s="23" t="s">
        <v>897</v>
      </c>
      <c r="H376" s="23" t="s">
        <v>898</v>
      </c>
      <c r="I376" s="368" t="s">
        <v>890</v>
      </c>
      <c r="J376" s="195">
        <v>10</v>
      </c>
      <c r="K376" s="57">
        <v>43831</v>
      </c>
      <c r="L376" s="57">
        <v>44012</v>
      </c>
      <c r="M376" s="79">
        <f t="shared" si="14"/>
        <v>26</v>
      </c>
      <c r="N376" s="135">
        <v>0</v>
      </c>
      <c r="O376" s="27" t="s">
        <v>891</v>
      </c>
      <c r="P376" s="27"/>
      <c r="Q376" s="4" t="s">
        <v>4733</v>
      </c>
      <c r="R376" s="163">
        <f t="shared" si="15"/>
        <v>298</v>
      </c>
      <c r="S376" s="27"/>
      <c r="T376" s="27"/>
      <c r="U376" s="28"/>
      <c r="V376" s="28" t="s">
        <v>1345</v>
      </c>
      <c r="W376" s="28" t="s">
        <v>1345</v>
      </c>
      <c r="X376" s="28" t="s">
        <v>1345</v>
      </c>
      <c r="Y376" s="28" t="s">
        <v>1345</v>
      </c>
      <c r="Z376" s="3" t="s">
        <v>1345</v>
      </c>
      <c r="AA376" s="3" t="s">
        <v>1358</v>
      </c>
      <c r="AB376" s="3" t="s">
        <v>1348</v>
      </c>
      <c r="AC376" s="23" t="s">
        <v>2538</v>
      </c>
      <c r="AD376" s="3" t="s">
        <v>1659</v>
      </c>
      <c r="AE376" s="3" t="s">
        <v>6454</v>
      </c>
      <c r="AF376" s="3" t="s">
        <v>2536</v>
      </c>
      <c r="AG376" s="18" t="s">
        <v>2614</v>
      </c>
      <c r="AH376" s="6" t="s">
        <v>4229</v>
      </c>
      <c r="AI376" s="6" t="s">
        <v>3188</v>
      </c>
      <c r="AJ376" s="6" t="s">
        <v>3360</v>
      </c>
      <c r="AK376" s="10" t="s">
        <v>4536</v>
      </c>
      <c r="AL376" s="40" t="s">
        <v>4687</v>
      </c>
      <c r="AM376" s="40" t="s">
        <v>4148</v>
      </c>
      <c r="AN376" s="40" t="s">
        <v>6439</v>
      </c>
      <c r="AO376" s="241" t="s">
        <v>2035</v>
      </c>
      <c r="AP376" s="192">
        <v>44377</v>
      </c>
      <c r="AQ376" s="491" t="s">
        <v>1366</v>
      </c>
      <c r="AR376" s="33">
        <v>44183</v>
      </c>
      <c r="AS376" s="10" t="s">
        <v>3345</v>
      </c>
      <c r="AT376" s="10" t="s">
        <v>3439</v>
      </c>
      <c r="AU376" s="31" t="s">
        <v>3440</v>
      </c>
      <c r="AV376" s="31" t="s">
        <v>3437</v>
      </c>
      <c r="AW376" s="187" t="s">
        <v>2778</v>
      </c>
      <c r="AX376" s="36" t="s">
        <v>3805</v>
      </c>
      <c r="AY376" s="30" t="s">
        <v>3547</v>
      </c>
      <c r="BH376" s="491" t="s">
        <v>3760</v>
      </c>
      <c r="BI376" s="491" t="s">
        <v>3791</v>
      </c>
      <c r="BJ376" s="491" t="s">
        <v>3792</v>
      </c>
      <c r="BK376" s="491" t="s">
        <v>4038</v>
      </c>
      <c r="BL376" s="27" t="s">
        <v>3899</v>
      </c>
      <c r="BM376" s="27"/>
      <c r="BN376" s="27"/>
    </row>
    <row r="377" spans="1:279" s="14" customFormat="1" ht="115.5" customHeight="1" x14ac:dyDescent="0.25">
      <c r="A377" s="97" t="s">
        <v>2339</v>
      </c>
      <c r="B377" s="414" t="s">
        <v>2072</v>
      </c>
      <c r="C377" s="607">
        <v>43670</v>
      </c>
      <c r="D377" s="97" t="s">
        <v>1578</v>
      </c>
      <c r="E377" s="265" t="s">
        <v>7170</v>
      </c>
      <c r="F377" s="612" t="s">
        <v>895</v>
      </c>
      <c r="G377" s="612" t="s">
        <v>4576</v>
      </c>
      <c r="H377" s="643" t="s">
        <v>4577</v>
      </c>
      <c r="I377" s="643" t="s">
        <v>4575</v>
      </c>
      <c r="J377" s="644">
        <v>1</v>
      </c>
      <c r="K377" s="645">
        <v>44392</v>
      </c>
      <c r="L377" s="646">
        <v>44561</v>
      </c>
      <c r="M377" s="635">
        <f t="shared" si="14"/>
        <v>25</v>
      </c>
      <c r="N377" s="647">
        <v>0.3</v>
      </c>
      <c r="O377" s="27" t="s">
        <v>891</v>
      </c>
      <c r="P377" s="27"/>
      <c r="Q377" s="4" t="s">
        <v>6677</v>
      </c>
      <c r="R377" s="163">
        <f t="shared" si="15"/>
        <v>272</v>
      </c>
      <c r="S377" s="367"/>
      <c r="T377" s="367"/>
      <c r="U377" s="256"/>
      <c r="V377" s="256"/>
      <c r="W377" s="256"/>
      <c r="X377" s="256"/>
      <c r="Y377" s="256"/>
      <c r="Z377" s="131"/>
      <c r="AA377" s="131"/>
      <c r="AB377" s="131"/>
      <c r="AC377" s="208"/>
      <c r="AD377" s="131"/>
      <c r="AE377" s="131"/>
      <c r="AF377" s="131"/>
      <c r="AG377" s="18"/>
      <c r="AH377" s="6"/>
      <c r="AI377" s="6"/>
      <c r="AJ377" s="10" t="s">
        <v>4578</v>
      </c>
      <c r="AK377" s="10" t="s">
        <v>4536</v>
      </c>
      <c r="AL377" s="40" t="s">
        <v>4687</v>
      </c>
      <c r="AM377" s="40" t="s">
        <v>6504</v>
      </c>
      <c r="AN377" s="40" t="s">
        <v>6834</v>
      </c>
      <c r="AO377" s="241" t="s">
        <v>920</v>
      </c>
      <c r="AP377" s="192">
        <v>44480</v>
      </c>
      <c r="AQ377" s="491" t="s">
        <v>1068</v>
      </c>
      <c r="AR377" s="33"/>
      <c r="AS377" s="10"/>
      <c r="AT377" s="10"/>
      <c r="AU377" s="31"/>
      <c r="AV377" s="31"/>
      <c r="AW377" s="30" t="s">
        <v>1369</v>
      </c>
      <c r="AX377" s="30"/>
      <c r="AY377" s="30"/>
      <c r="BH377" s="491"/>
      <c r="BI377" s="491"/>
      <c r="BJ377" s="491"/>
      <c r="BK377" s="491"/>
      <c r="BL377" s="27"/>
      <c r="BM377" s="27"/>
      <c r="BN377" s="27"/>
    </row>
    <row r="378" spans="1:279" s="14" customFormat="1" ht="115.5" hidden="1" customHeight="1" x14ac:dyDescent="0.25">
      <c r="A378" s="29" t="s">
        <v>2340</v>
      </c>
      <c r="B378" s="94" t="s">
        <v>2072</v>
      </c>
      <c r="C378" s="207">
        <v>43670</v>
      </c>
      <c r="D378" s="29" t="s">
        <v>1579</v>
      </c>
      <c r="E378" s="157" t="s">
        <v>2030</v>
      </c>
      <c r="F378" s="131" t="s">
        <v>899</v>
      </c>
      <c r="G378" s="131" t="s">
        <v>900</v>
      </c>
      <c r="H378" s="131" t="s">
        <v>901</v>
      </c>
      <c r="I378" s="131" t="s">
        <v>902</v>
      </c>
      <c r="J378" s="113">
        <v>1</v>
      </c>
      <c r="K378" s="207">
        <v>43689</v>
      </c>
      <c r="L378" s="207">
        <v>43714</v>
      </c>
      <c r="M378" s="79">
        <f t="shared" si="14"/>
        <v>4</v>
      </c>
      <c r="N378" s="132">
        <v>1</v>
      </c>
      <c r="O378" s="133" t="s">
        <v>16</v>
      </c>
      <c r="P378" s="25" t="s">
        <v>677</v>
      </c>
      <c r="Q378" s="92" t="s">
        <v>924</v>
      </c>
      <c r="R378" s="163">
        <f t="shared" si="15"/>
        <v>233</v>
      </c>
      <c r="S378" s="133"/>
      <c r="T378" s="133"/>
      <c r="U378" s="94"/>
      <c r="V378" s="256" t="s">
        <v>1345</v>
      </c>
      <c r="W378" s="256" t="s">
        <v>1345</v>
      </c>
      <c r="X378" s="256" t="s">
        <v>1345</v>
      </c>
      <c r="Y378" s="256" t="s">
        <v>1345</v>
      </c>
      <c r="Z378" s="131" t="s">
        <v>1345</v>
      </c>
      <c r="AA378" s="131" t="s">
        <v>1358</v>
      </c>
      <c r="AB378" s="131" t="s">
        <v>1348</v>
      </c>
      <c r="AC378" s="131" t="s">
        <v>1380</v>
      </c>
      <c r="AD378" s="131" t="s">
        <v>1586</v>
      </c>
      <c r="AE378" s="208" t="s">
        <v>2544</v>
      </c>
      <c r="AF378" s="208" t="s">
        <v>2556</v>
      </c>
      <c r="AG378" s="23" t="s">
        <v>2544</v>
      </c>
      <c r="AH378" s="240" t="s">
        <v>2556</v>
      </c>
      <c r="AI378" s="240" t="s">
        <v>2556</v>
      </c>
      <c r="AJ378" s="240" t="s">
        <v>2556</v>
      </c>
      <c r="AK378" s="10" t="s">
        <v>4537</v>
      </c>
      <c r="AL378" s="240" t="s">
        <v>2556</v>
      </c>
      <c r="AM378" s="240" t="s">
        <v>4148</v>
      </c>
      <c r="AN378" s="240" t="s">
        <v>2556</v>
      </c>
      <c r="AO378" s="241" t="s">
        <v>918</v>
      </c>
      <c r="AP378" s="192">
        <v>43829</v>
      </c>
      <c r="AQ378" s="491" t="s">
        <v>1366</v>
      </c>
      <c r="AR378" s="33">
        <v>44183</v>
      </c>
      <c r="AS378" s="10" t="s">
        <v>3346</v>
      </c>
      <c r="AT378" s="10" t="s">
        <v>3439</v>
      </c>
      <c r="AU378" s="31" t="s">
        <v>3440</v>
      </c>
      <c r="AV378" s="31" t="s">
        <v>3437</v>
      </c>
      <c r="AW378" s="30" t="s">
        <v>2778</v>
      </c>
      <c r="AX378" s="36" t="s">
        <v>3805</v>
      </c>
      <c r="AY378" s="30" t="s">
        <v>3548</v>
      </c>
      <c r="BH378" s="32" t="s">
        <v>3732</v>
      </c>
      <c r="BI378" s="32" t="s">
        <v>3793</v>
      </c>
      <c r="BJ378" s="25"/>
      <c r="BK378" s="25" t="s">
        <v>3834</v>
      </c>
      <c r="BL378" s="28" t="s">
        <v>3795</v>
      </c>
      <c r="BM378" s="28" t="s">
        <v>3794</v>
      </c>
      <c r="BN378" s="25"/>
    </row>
    <row r="379" spans="1:279" s="14" customFormat="1" ht="115.5" hidden="1" customHeight="1" x14ac:dyDescent="0.25">
      <c r="A379" s="29" t="s">
        <v>2341</v>
      </c>
      <c r="B379" s="5" t="s">
        <v>2072</v>
      </c>
      <c r="C379" s="57">
        <v>43670</v>
      </c>
      <c r="D379" s="29" t="s">
        <v>1579</v>
      </c>
      <c r="E379" s="69" t="s">
        <v>2030</v>
      </c>
      <c r="F379" s="123" t="s">
        <v>899</v>
      </c>
      <c r="G379" s="123" t="s">
        <v>903</v>
      </c>
      <c r="H379" s="123" t="s">
        <v>904</v>
      </c>
      <c r="I379" s="123" t="s">
        <v>902</v>
      </c>
      <c r="J379" s="127">
        <v>1</v>
      </c>
      <c r="K379" s="205">
        <v>43710</v>
      </c>
      <c r="L379" s="205">
        <v>43830</v>
      </c>
      <c r="M379" s="79">
        <f t="shared" ref="M379:M410" si="16">+WEEKNUM(L379-K379)</f>
        <v>18</v>
      </c>
      <c r="N379" s="128">
        <v>1</v>
      </c>
      <c r="O379" s="129" t="s">
        <v>16</v>
      </c>
      <c r="P379" s="28"/>
      <c r="Q379" s="125" t="s">
        <v>925</v>
      </c>
      <c r="R379" s="163">
        <f t="shared" ref="R379:R410" si="17">LEN(Q379)</f>
        <v>195</v>
      </c>
      <c r="S379" s="129"/>
      <c r="T379" s="129"/>
      <c r="U379" s="129"/>
      <c r="V379" s="129" t="s">
        <v>1345</v>
      </c>
      <c r="W379" s="129" t="s">
        <v>1345</v>
      </c>
      <c r="X379" s="129" t="s">
        <v>1345</v>
      </c>
      <c r="Y379" s="129" t="s">
        <v>1345</v>
      </c>
      <c r="Z379" s="123" t="s">
        <v>1345</v>
      </c>
      <c r="AA379" s="123" t="s">
        <v>1358</v>
      </c>
      <c r="AB379" s="123" t="s">
        <v>1348</v>
      </c>
      <c r="AC379" s="123" t="s">
        <v>1381</v>
      </c>
      <c r="AD379" s="145" t="s">
        <v>1586</v>
      </c>
      <c r="AE379" s="23" t="s">
        <v>2544</v>
      </c>
      <c r="AF379" s="23" t="s">
        <v>2556</v>
      </c>
      <c r="AG379" s="257" t="s">
        <v>2544</v>
      </c>
      <c r="AH379" s="240" t="s">
        <v>2556</v>
      </c>
      <c r="AI379" s="240" t="s">
        <v>2556</v>
      </c>
      <c r="AJ379" s="240" t="s">
        <v>2556</v>
      </c>
      <c r="AK379" s="10" t="s">
        <v>4538</v>
      </c>
      <c r="AL379" s="240" t="s">
        <v>2556</v>
      </c>
      <c r="AM379" s="240" t="s">
        <v>4148</v>
      </c>
      <c r="AN379" s="240" t="s">
        <v>2556</v>
      </c>
      <c r="AO379" s="241" t="s">
        <v>918</v>
      </c>
      <c r="AP379" s="192">
        <v>43829</v>
      </c>
      <c r="AQ379" s="491" t="s">
        <v>1366</v>
      </c>
      <c r="AR379" s="33">
        <v>44183</v>
      </c>
      <c r="AS379" s="10" t="s">
        <v>3346</v>
      </c>
      <c r="AT379" s="10" t="s">
        <v>3439</v>
      </c>
      <c r="AU379" s="31" t="s">
        <v>3440</v>
      </c>
      <c r="AV379" s="31" t="s">
        <v>3437</v>
      </c>
      <c r="AW379" s="30" t="s">
        <v>2778</v>
      </c>
      <c r="AX379" s="36" t="s">
        <v>3805</v>
      </c>
      <c r="AY379" s="30" t="s">
        <v>3548</v>
      </c>
      <c r="BH379" s="32" t="s">
        <v>3732</v>
      </c>
      <c r="BI379" s="32" t="s">
        <v>3793</v>
      </c>
      <c r="BJ379" s="28"/>
      <c r="BK379" s="25" t="s">
        <v>3834</v>
      </c>
      <c r="BL379" s="28" t="s">
        <v>3795</v>
      </c>
      <c r="BM379" s="28" t="s">
        <v>3794</v>
      </c>
      <c r="BN379" s="28"/>
    </row>
    <row r="380" spans="1:279" s="14" customFormat="1" ht="115.5" hidden="1" customHeight="1" x14ac:dyDescent="0.25">
      <c r="A380" s="197" t="s">
        <v>2342</v>
      </c>
      <c r="B380" s="196" t="s">
        <v>2072</v>
      </c>
      <c r="C380" s="193">
        <v>43670</v>
      </c>
      <c r="D380" s="197" t="s">
        <v>1579</v>
      </c>
      <c r="E380" s="161" t="s">
        <v>2030</v>
      </c>
      <c r="F380" s="6" t="s">
        <v>899</v>
      </c>
      <c r="G380" s="6" t="s">
        <v>905</v>
      </c>
      <c r="H380" s="6" t="s">
        <v>906</v>
      </c>
      <c r="I380" s="6" t="s">
        <v>894</v>
      </c>
      <c r="J380" s="198">
        <v>1</v>
      </c>
      <c r="K380" s="193">
        <v>43710</v>
      </c>
      <c r="L380" s="193">
        <v>43830</v>
      </c>
      <c r="M380" s="79">
        <f t="shared" si="16"/>
        <v>18</v>
      </c>
      <c r="N380" s="175">
        <v>1</v>
      </c>
      <c r="O380" s="177" t="s">
        <v>154</v>
      </c>
      <c r="P380" s="177" t="s">
        <v>78</v>
      </c>
      <c r="Q380" s="10" t="s">
        <v>3428</v>
      </c>
      <c r="R380" s="163">
        <f t="shared" si="17"/>
        <v>383</v>
      </c>
      <c r="S380" s="177" t="s">
        <v>1345</v>
      </c>
      <c r="T380" s="177" t="s">
        <v>1345</v>
      </c>
      <c r="U380" s="242" t="s">
        <v>1345</v>
      </c>
      <c r="V380" s="242" t="s">
        <v>1345</v>
      </c>
      <c r="W380" s="242" t="s">
        <v>1345</v>
      </c>
      <c r="X380" s="242" t="s">
        <v>1345</v>
      </c>
      <c r="Y380" s="242" t="s">
        <v>1345</v>
      </c>
      <c r="Z380" s="6" t="s">
        <v>1345</v>
      </c>
      <c r="AA380" s="6" t="s">
        <v>1358</v>
      </c>
      <c r="AB380" s="6" t="s">
        <v>1348</v>
      </c>
      <c r="AC380" s="6" t="s">
        <v>1643</v>
      </c>
      <c r="AD380" s="6" t="s">
        <v>1688</v>
      </c>
      <c r="AE380" s="6" t="s">
        <v>1693</v>
      </c>
      <c r="AF380" s="146" t="s">
        <v>1694</v>
      </c>
      <c r="AG380" s="6" t="s">
        <v>2579</v>
      </c>
      <c r="AH380" s="258" t="s">
        <v>2591</v>
      </c>
      <c r="AI380" s="6" t="s">
        <v>3162</v>
      </c>
      <c r="AJ380" s="161" t="s">
        <v>3199</v>
      </c>
      <c r="AK380" s="146" t="s">
        <v>4148</v>
      </c>
      <c r="AL380" s="6" t="s">
        <v>6104</v>
      </c>
      <c r="AM380" s="146" t="s">
        <v>4148</v>
      </c>
      <c r="AN380" s="6" t="s">
        <v>6104</v>
      </c>
      <c r="AO380" s="241" t="s">
        <v>1064</v>
      </c>
      <c r="AP380" s="193">
        <v>44215</v>
      </c>
      <c r="AQ380" s="491" t="s">
        <v>1366</v>
      </c>
      <c r="AR380" s="33">
        <v>44183</v>
      </c>
      <c r="AS380" s="10" t="s">
        <v>3346</v>
      </c>
      <c r="AT380" s="10" t="s">
        <v>3439</v>
      </c>
      <c r="AU380" s="31" t="s">
        <v>3440</v>
      </c>
      <c r="AV380" s="31" t="s">
        <v>3437</v>
      </c>
      <c r="AW380" s="30" t="s">
        <v>2778</v>
      </c>
      <c r="AX380" s="36" t="s">
        <v>3805</v>
      </c>
      <c r="AY380" s="30" t="s">
        <v>3548</v>
      </c>
      <c r="BH380" s="32" t="s">
        <v>3732</v>
      </c>
      <c r="BI380" s="32" t="s">
        <v>3793</v>
      </c>
      <c r="BJ380" s="177"/>
      <c r="BK380" s="25" t="s">
        <v>3834</v>
      </c>
      <c r="BL380" s="28" t="s">
        <v>3795</v>
      </c>
      <c r="BM380" s="28" t="s">
        <v>3794</v>
      </c>
      <c r="BN380" s="177"/>
    </row>
    <row r="381" spans="1:279" s="14" customFormat="1" ht="115.5" hidden="1" customHeight="1" x14ac:dyDescent="0.25">
      <c r="A381" s="29" t="s">
        <v>2343</v>
      </c>
      <c r="B381" s="5" t="s">
        <v>2068</v>
      </c>
      <c r="C381" s="57">
        <v>43795</v>
      </c>
      <c r="D381" s="29" t="s">
        <v>1486</v>
      </c>
      <c r="E381" s="23" t="s">
        <v>2642</v>
      </c>
      <c r="F381" s="208" t="s">
        <v>907</v>
      </c>
      <c r="G381" s="131" t="s">
        <v>908</v>
      </c>
      <c r="H381" s="131" t="s">
        <v>909</v>
      </c>
      <c r="I381" s="209" t="s">
        <v>576</v>
      </c>
      <c r="J381" s="210">
        <v>1</v>
      </c>
      <c r="K381" s="278">
        <v>43862</v>
      </c>
      <c r="L381" s="278">
        <v>43951</v>
      </c>
      <c r="M381" s="79">
        <f t="shared" si="16"/>
        <v>13</v>
      </c>
      <c r="N381" s="136">
        <v>0</v>
      </c>
      <c r="O381" s="94" t="s">
        <v>29</v>
      </c>
      <c r="P381" s="5"/>
      <c r="Q381" s="134" t="s">
        <v>3263</v>
      </c>
      <c r="R381" s="163">
        <f t="shared" si="17"/>
        <v>303</v>
      </c>
      <c r="S381" s="94"/>
      <c r="T381" s="94"/>
      <c r="U381" s="94"/>
      <c r="V381" s="256" t="s">
        <v>1345</v>
      </c>
      <c r="W381" s="256" t="s">
        <v>1345</v>
      </c>
      <c r="X381" s="256" t="s">
        <v>1345</v>
      </c>
      <c r="Y381" s="256" t="s">
        <v>1345</v>
      </c>
      <c r="Z381" s="131" t="s">
        <v>1345</v>
      </c>
      <c r="AA381" s="131" t="s">
        <v>1345</v>
      </c>
      <c r="AB381" s="131" t="s">
        <v>1345</v>
      </c>
      <c r="AC381" s="131" t="s">
        <v>1360</v>
      </c>
      <c r="AD381" s="131" t="s">
        <v>1813</v>
      </c>
      <c r="AE381" s="131" t="s">
        <v>1842</v>
      </c>
      <c r="AF381" s="131" t="s">
        <v>1847</v>
      </c>
      <c r="AG381" s="23" t="s">
        <v>2562</v>
      </c>
      <c r="AH381" s="6" t="s">
        <v>2593</v>
      </c>
      <c r="AI381" s="240" t="s">
        <v>4148</v>
      </c>
      <c r="AJ381" s="240" t="s">
        <v>6440</v>
      </c>
      <c r="AK381" s="240" t="s">
        <v>4148</v>
      </c>
      <c r="AL381" s="240" t="s">
        <v>6440</v>
      </c>
      <c r="AM381" s="240" t="s">
        <v>4148</v>
      </c>
      <c r="AN381" s="240" t="s">
        <v>6440</v>
      </c>
      <c r="AO381" s="187" t="s">
        <v>1370</v>
      </c>
      <c r="AP381" s="192">
        <v>44070</v>
      </c>
      <c r="AQ381" s="491" t="s">
        <v>2539</v>
      </c>
      <c r="AR381" s="192">
        <v>44070</v>
      </c>
      <c r="AS381" s="10" t="s">
        <v>2062</v>
      </c>
      <c r="AT381" s="31" t="s">
        <v>2034</v>
      </c>
      <c r="AU381" s="31" t="s">
        <v>1663</v>
      </c>
      <c r="AV381" s="31" t="s">
        <v>1663</v>
      </c>
      <c r="AW381" s="32" t="s">
        <v>2779</v>
      </c>
      <c r="AX381" s="30" t="s">
        <v>3805</v>
      </c>
      <c r="AY381" s="32" t="s">
        <v>4607</v>
      </c>
      <c r="BH381" s="32" t="s">
        <v>3736</v>
      </c>
      <c r="BI381" s="32" t="s">
        <v>3754</v>
      </c>
      <c r="BJ381" s="5" t="s">
        <v>3755</v>
      </c>
      <c r="BK381" s="32" t="s">
        <v>3754</v>
      </c>
      <c r="BL381" s="5" t="s">
        <v>3798</v>
      </c>
      <c r="BM381" s="5"/>
      <c r="BN381" s="5"/>
    </row>
    <row r="382" spans="1:279" s="14" customFormat="1" ht="115.5" hidden="1" customHeight="1" x14ac:dyDescent="0.25">
      <c r="A382" s="29" t="s">
        <v>2344</v>
      </c>
      <c r="B382" s="5" t="s">
        <v>2068</v>
      </c>
      <c r="C382" s="57">
        <v>43795</v>
      </c>
      <c r="D382" s="29" t="s">
        <v>1486</v>
      </c>
      <c r="E382" s="23" t="s">
        <v>2642</v>
      </c>
      <c r="F382" s="23" t="s">
        <v>907</v>
      </c>
      <c r="G382" s="3" t="s">
        <v>908</v>
      </c>
      <c r="H382" s="3" t="s">
        <v>910</v>
      </c>
      <c r="I382" s="252" t="s">
        <v>738</v>
      </c>
      <c r="J382" s="1">
        <v>1</v>
      </c>
      <c r="K382" s="194">
        <v>43891</v>
      </c>
      <c r="L382" s="194">
        <v>43951</v>
      </c>
      <c r="M382" s="79">
        <f t="shared" si="16"/>
        <v>9</v>
      </c>
      <c r="N382" s="105">
        <v>1</v>
      </c>
      <c r="O382" s="5" t="s">
        <v>29</v>
      </c>
      <c r="P382" s="5"/>
      <c r="Q382" s="4" t="s">
        <v>3418</v>
      </c>
      <c r="R382" s="163">
        <f t="shared" si="17"/>
        <v>300</v>
      </c>
      <c r="S382" s="5"/>
      <c r="T382" s="5"/>
      <c r="U382" s="5"/>
      <c r="V382" s="28" t="s">
        <v>1345</v>
      </c>
      <c r="W382" s="28" t="s">
        <v>1345</v>
      </c>
      <c r="X382" s="28" t="s">
        <v>1345</v>
      </c>
      <c r="Y382" s="28" t="s">
        <v>1345</v>
      </c>
      <c r="Z382" s="3" t="s">
        <v>1345</v>
      </c>
      <c r="AA382" s="3" t="s">
        <v>1345</v>
      </c>
      <c r="AB382" s="3" t="s">
        <v>1345</v>
      </c>
      <c r="AC382" s="3" t="s">
        <v>1361</v>
      </c>
      <c r="AD382" s="6" t="s">
        <v>1814</v>
      </c>
      <c r="AE382" s="3" t="s">
        <v>1842</v>
      </c>
      <c r="AF382" s="6" t="s">
        <v>1848</v>
      </c>
      <c r="AG382" s="378" t="s">
        <v>3110</v>
      </c>
      <c r="AH382" s="6" t="s">
        <v>3111</v>
      </c>
      <c r="AI382" s="6" t="s">
        <v>3111</v>
      </c>
      <c r="AJ382" s="6" t="s">
        <v>3111</v>
      </c>
      <c r="AK382" s="10" t="s">
        <v>4541</v>
      </c>
      <c r="AL382" s="6" t="s">
        <v>3111</v>
      </c>
      <c r="AM382" s="6" t="s">
        <v>4148</v>
      </c>
      <c r="AN382" s="6" t="s">
        <v>3111</v>
      </c>
      <c r="AO382" s="187" t="s">
        <v>918</v>
      </c>
      <c r="AP382" s="192">
        <v>44026</v>
      </c>
      <c r="AQ382" s="491" t="s">
        <v>1068</v>
      </c>
      <c r="AR382" s="473"/>
      <c r="AS382" s="10"/>
      <c r="AT382" s="31"/>
      <c r="AU382" s="31"/>
      <c r="AV382" s="31"/>
      <c r="AW382" s="30" t="s">
        <v>1369</v>
      </c>
      <c r="AX382" s="30"/>
      <c r="AY382" s="30"/>
      <c r="BH382" s="32" t="s">
        <v>3736</v>
      </c>
      <c r="BI382" s="32" t="s">
        <v>3754</v>
      </c>
      <c r="BJ382" s="5" t="s">
        <v>3755</v>
      </c>
      <c r="BK382" s="32" t="s">
        <v>3754</v>
      </c>
      <c r="BL382" s="5" t="s">
        <v>3798</v>
      </c>
      <c r="BM382" s="5"/>
      <c r="BN382" s="5"/>
    </row>
    <row r="383" spans="1:279" s="14" customFormat="1" ht="115.5" hidden="1" customHeight="1" x14ac:dyDescent="0.25">
      <c r="A383" s="29" t="s">
        <v>2345</v>
      </c>
      <c r="B383" s="5" t="s">
        <v>2068</v>
      </c>
      <c r="C383" s="57">
        <v>43795</v>
      </c>
      <c r="D383" s="29" t="s">
        <v>1486</v>
      </c>
      <c r="E383" s="23" t="s">
        <v>2642</v>
      </c>
      <c r="F383" s="23" t="s">
        <v>907</v>
      </c>
      <c r="G383" s="3" t="s">
        <v>911</v>
      </c>
      <c r="H383" s="3" t="s">
        <v>912</v>
      </c>
      <c r="I383" s="252" t="s">
        <v>913</v>
      </c>
      <c r="J383" s="1">
        <v>1</v>
      </c>
      <c r="K383" s="194">
        <v>43891</v>
      </c>
      <c r="L383" s="194">
        <v>43951</v>
      </c>
      <c r="M383" s="79">
        <f t="shared" si="16"/>
        <v>9</v>
      </c>
      <c r="N383" s="105">
        <v>1</v>
      </c>
      <c r="O383" s="5" t="s">
        <v>29</v>
      </c>
      <c r="P383" s="5"/>
      <c r="Q383" s="4" t="s">
        <v>3419</v>
      </c>
      <c r="R383" s="163">
        <f t="shared" si="17"/>
        <v>243</v>
      </c>
      <c r="S383" s="5"/>
      <c r="T383" s="5"/>
      <c r="U383" s="5"/>
      <c r="V383" s="28" t="s">
        <v>1345</v>
      </c>
      <c r="W383" s="28" t="s">
        <v>1345</v>
      </c>
      <c r="X383" s="28" t="s">
        <v>1345</v>
      </c>
      <c r="Y383" s="28" t="s">
        <v>1345</v>
      </c>
      <c r="Z383" s="3" t="s">
        <v>1345</v>
      </c>
      <c r="AA383" s="3" t="s">
        <v>1345</v>
      </c>
      <c r="AB383" s="3" t="s">
        <v>1345</v>
      </c>
      <c r="AC383" s="3" t="s">
        <v>1362</v>
      </c>
      <c r="AD383" s="259" t="s">
        <v>1815</v>
      </c>
      <c r="AE383" s="3" t="s">
        <v>1843</v>
      </c>
      <c r="AF383" s="6" t="s">
        <v>1849</v>
      </c>
      <c r="AG383" s="378" t="s">
        <v>3110</v>
      </c>
      <c r="AH383" s="6" t="s">
        <v>3111</v>
      </c>
      <c r="AI383" s="6" t="s">
        <v>3111</v>
      </c>
      <c r="AJ383" s="6" t="s">
        <v>3111</v>
      </c>
      <c r="AK383" s="10" t="s">
        <v>4542</v>
      </c>
      <c r="AL383" s="6" t="s">
        <v>3111</v>
      </c>
      <c r="AM383" s="6" t="s">
        <v>4148</v>
      </c>
      <c r="AN383" s="6" t="s">
        <v>3111</v>
      </c>
      <c r="AO383" s="187" t="s">
        <v>918</v>
      </c>
      <c r="AP383" s="192">
        <v>44026</v>
      </c>
      <c r="AQ383" s="491" t="s">
        <v>1068</v>
      </c>
      <c r="AR383" s="473"/>
      <c r="AS383" s="31"/>
      <c r="AT383" s="31"/>
      <c r="AU383" s="31"/>
      <c r="AV383" s="31"/>
      <c r="AW383" s="30" t="s">
        <v>1369</v>
      </c>
      <c r="AX383" s="30"/>
      <c r="AY383" s="30"/>
      <c r="BH383" s="32" t="s">
        <v>3736</v>
      </c>
      <c r="BI383" s="32" t="s">
        <v>3754</v>
      </c>
      <c r="BJ383" s="5" t="s">
        <v>3755</v>
      </c>
      <c r="BK383" s="32" t="s">
        <v>3754</v>
      </c>
      <c r="BL383" s="5" t="s">
        <v>3798</v>
      </c>
      <c r="BM383" s="5"/>
      <c r="BN383" s="5"/>
    </row>
    <row r="384" spans="1:279" s="14" customFormat="1" ht="115.5" hidden="1" customHeight="1" x14ac:dyDescent="0.25">
      <c r="A384" s="90" t="s">
        <v>2346</v>
      </c>
      <c r="B384" s="211" t="s">
        <v>1091</v>
      </c>
      <c r="C384" s="212">
        <v>43812</v>
      </c>
      <c r="D384" s="29" t="s">
        <v>1486</v>
      </c>
      <c r="E384" s="91" t="s">
        <v>2720</v>
      </c>
      <c r="F384" s="91" t="s">
        <v>979</v>
      </c>
      <c r="G384" s="213" t="s">
        <v>980</v>
      </c>
      <c r="H384" s="91" t="s">
        <v>981</v>
      </c>
      <c r="I384" s="214" t="s">
        <v>982</v>
      </c>
      <c r="J384" s="215">
        <v>63</v>
      </c>
      <c r="K384" s="279">
        <v>43864</v>
      </c>
      <c r="L384" s="279">
        <v>44042</v>
      </c>
      <c r="M384" s="79">
        <f t="shared" si="16"/>
        <v>26</v>
      </c>
      <c r="N384" s="132">
        <v>63</v>
      </c>
      <c r="O384" s="491" t="s">
        <v>61</v>
      </c>
      <c r="P384" s="491"/>
      <c r="Q384" s="92" t="s">
        <v>3317</v>
      </c>
      <c r="R384" s="163">
        <f t="shared" si="17"/>
        <v>68</v>
      </c>
      <c r="S384" s="491"/>
      <c r="T384" s="491"/>
      <c r="U384" s="196"/>
      <c r="V384" s="28" t="s">
        <v>1345</v>
      </c>
      <c r="W384" s="28" t="s">
        <v>1345</v>
      </c>
      <c r="X384" s="28" t="s">
        <v>1345</v>
      </c>
      <c r="Y384" s="28" t="s">
        <v>1345</v>
      </c>
      <c r="Z384" s="3" t="s">
        <v>1345</v>
      </c>
      <c r="AA384" s="3" t="s">
        <v>1345</v>
      </c>
      <c r="AB384" s="3" t="s">
        <v>1345</v>
      </c>
      <c r="AC384" s="131" t="s">
        <v>1743</v>
      </c>
      <c r="AD384" s="92" t="s">
        <v>1703</v>
      </c>
      <c r="AE384" s="260" t="s">
        <v>1742</v>
      </c>
      <c r="AF384" s="146" t="s">
        <v>1801</v>
      </c>
      <c r="AG384" s="146" t="s">
        <v>2681</v>
      </c>
      <c r="AH384" s="261" t="s">
        <v>2775</v>
      </c>
      <c r="AI384" s="6" t="s">
        <v>3109</v>
      </c>
      <c r="AJ384" s="6" t="s">
        <v>3109</v>
      </c>
      <c r="AK384" s="10" t="s">
        <v>4543</v>
      </c>
      <c r="AL384" s="6" t="s">
        <v>3109</v>
      </c>
      <c r="AM384" s="6" t="s">
        <v>4148</v>
      </c>
      <c r="AN384" s="6" t="s">
        <v>3109</v>
      </c>
      <c r="AO384" s="187" t="s">
        <v>918</v>
      </c>
      <c r="AP384" s="192">
        <v>44133</v>
      </c>
      <c r="AQ384" s="491" t="s">
        <v>1068</v>
      </c>
      <c r="AR384" s="95"/>
      <c r="AS384" s="34"/>
      <c r="AT384" s="34"/>
      <c r="AU384" s="34"/>
      <c r="AV384" s="34"/>
      <c r="AW384" s="30" t="s">
        <v>1369</v>
      </c>
      <c r="AX384" s="30"/>
      <c r="AY384" s="473"/>
      <c r="AZ384" s="77"/>
      <c r="BA384" s="77"/>
      <c r="BB384" s="77"/>
      <c r="BC384" s="77"/>
      <c r="BD384" s="77"/>
      <c r="BE384" s="77"/>
      <c r="BF384" s="77"/>
      <c r="BG384" s="77"/>
      <c r="BH384" s="491" t="s">
        <v>3732</v>
      </c>
      <c r="BI384" s="32" t="s">
        <v>3733</v>
      </c>
      <c r="BJ384" s="491" t="s">
        <v>3734</v>
      </c>
      <c r="BK384" s="32" t="s">
        <v>3733</v>
      </c>
      <c r="BL384" s="491" t="s">
        <v>3900</v>
      </c>
      <c r="BM384" s="491" t="s">
        <v>3735</v>
      </c>
      <c r="BN384" s="491"/>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row>
    <row r="385" spans="1:279" s="14" customFormat="1" ht="115.5" hidden="1" customHeight="1" x14ac:dyDescent="0.25">
      <c r="A385" s="29" t="s">
        <v>2347</v>
      </c>
      <c r="B385" s="196" t="s">
        <v>1091</v>
      </c>
      <c r="C385" s="193">
        <v>43812</v>
      </c>
      <c r="D385" s="29" t="s">
        <v>1486</v>
      </c>
      <c r="E385" s="11" t="s">
        <v>3143</v>
      </c>
      <c r="F385" s="11" t="s">
        <v>979</v>
      </c>
      <c r="G385" s="11" t="s">
        <v>983</v>
      </c>
      <c r="H385" s="11" t="s">
        <v>984</v>
      </c>
      <c r="I385" s="82" t="s">
        <v>985</v>
      </c>
      <c r="J385" s="78">
        <v>8</v>
      </c>
      <c r="K385" s="280">
        <v>43864</v>
      </c>
      <c r="L385" s="280">
        <v>44134</v>
      </c>
      <c r="M385" s="79">
        <f t="shared" si="16"/>
        <v>39</v>
      </c>
      <c r="N385" s="135">
        <v>1</v>
      </c>
      <c r="O385" s="491" t="s">
        <v>1055</v>
      </c>
      <c r="P385" s="491" t="s">
        <v>61</v>
      </c>
      <c r="Q385" s="4" t="s">
        <v>6459</v>
      </c>
      <c r="R385" s="163">
        <f t="shared" si="17"/>
        <v>340</v>
      </c>
      <c r="S385" s="491"/>
      <c r="T385" s="491"/>
      <c r="U385" s="196"/>
      <c r="V385" s="28" t="s">
        <v>1345</v>
      </c>
      <c r="W385" s="28" t="s">
        <v>1345</v>
      </c>
      <c r="X385" s="28" t="s">
        <v>1345</v>
      </c>
      <c r="Y385" s="28" t="s">
        <v>1345</v>
      </c>
      <c r="Z385" s="3" t="s">
        <v>1345</v>
      </c>
      <c r="AA385" s="3" t="s">
        <v>1345</v>
      </c>
      <c r="AB385" s="3" t="s">
        <v>1345</v>
      </c>
      <c r="AC385" s="131" t="s">
        <v>1743</v>
      </c>
      <c r="AD385" s="3" t="s">
        <v>1745</v>
      </c>
      <c r="AE385" s="262" t="s">
        <v>1744</v>
      </c>
      <c r="AF385" s="3" t="s">
        <v>1802</v>
      </c>
      <c r="AG385" s="3" t="s">
        <v>2622</v>
      </c>
      <c r="AH385" s="6" t="s">
        <v>2625</v>
      </c>
      <c r="AI385" s="6" t="s">
        <v>3144</v>
      </c>
      <c r="AJ385" s="4" t="s">
        <v>4655</v>
      </c>
      <c r="AK385" s="10" t="s">
        <v>4623</v>
      </c>
      <c r="AL385" s="6" t="s">
        <v>6465</v>
      </c>
      <c r="AM385" s="40" t="s">
        <v>4148</v>
      </c>
      <c r="AN385" s="40" t="s">
        <v>6439</v>
      </c>
      <c r="AO385" s="241" t="s">
        <v>1370</v>
      </c>
      <c r="AP385" s="192">
        <v>44377</v>
      </c>
      <c r="AQ385" s="491" t="s">
        <v>2539</v>
      </c>
      <c r="AR385" s="192">
        <v>44377</v>
      </c>
      <c r="AS385" s="149" t="s">
        <v>4613</v>
      </c>
      <c r="AT385" s="31" t="s">
        <v>4372</v>
      </c>
      <c r="AU385" s="31" t="s">
        <v>1663</v>
      </c>
      <c r="AV385" s="31" t="s">
        <v>1663</v>
      </c>
      <c r="AW385" s="32" t="s">
        <v>2779</v>
      </c>
      <c r="AX385" s="30" t="s">
        <v>3805</v>
      </c>
      <c r="AY385" s="263" t="s">
        <v>4602</v>
      </c>
      <c r="AZ385" s="77"/>
      <c r="BA385" s="77"/>
      <c r="BB385" s="77"/>
      <c r="BC385" s="77"/>
      <c r="BD385" s="77"/>
      <c r="BE385" s="77"/>
      <c r="BF385" s="77"/>
      <c r="BG385" s="77"/>
      <c r="BH385" s="491" t="s">
        <v>3732</v>
      </c>
      <c r="BI385" s="32" t="s">
        <v>3733</v>
      </c>
      <c r="BJ385" s="491" t="s">
        <v>3734</v>
      </c>
      <c r="BK385" s="32" t="s">
        <v>3733</v>
      </c>
      <c r="BL385" s="491" t="s">
        <v>3900</v>
      </c>
      <c r="BM385" s="491" t="s">
        <v>3735</v>
      </c>
      <c r="BN385" s="491"/>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row>
    <row r="386" spans="1:279" s="14" customFormat="1" ht="115.5" hidden="1" customHeight="1" x14ac:dyDescent="0.25">
      <c r="A386" s="29" t="s">
        <v>2348</v>
      </c>
      <c r="B386" s="196" t="s">
        <v>1091</v>
      </c>
      <c r="C386" s="193">
        <v>43812</v>
      </c>
      <c r="D386" s="29" t="s">
        <v>1486</v>
      </c>
      <c r="E386" s="91" t="s">
        <v>2720</v>
      </c>
      <c r="F386" s="11" t="s">
        <v>979</v>
      </c>
      <c r="G386" s="11" t="s">
        <v>1311</v>
      </c>
      <c r="H386" s="11" t="s">
        <v>1312</v>
      </c>
      <c r="I386" s="82" t="s">
        <v>986</v>
      </c>
      <c r="J386" s="78">
        <v>1</v>
      </c>
      <c r="K386" s="280">
        <v>43864</v>
      </c>
      <c r="L386" s="280">
        <v>44074</v>
      </c>
      <c r="M386" s="79">
        <f t="shared" si="16"/>
        <v>30</v>
      </c>
      <c r="N386" s="135">
        <v>0</v>
      </c>
      <c r="O386" s="491" t="s">
        <v>61</v>
      </c>
      <c r="P386" s="491" t="s">
        <v>1054</v>
      </c>
      <c r="Q386" s="4" t="s">
        <v>5218</v>
      </c>
      <c r="R386" s="163">
        <f t="shared" si="17"/>
        <v>345</v>
      </c>
      <c r="S386" s="491"/>
      <c r="T386" s="491"/>
      <c r="U386" s="196"/>
      <c r="V386" s="28" t="s">
        <v>1345</v>
      </c>
      <c r="W386" s="28" t="s">
        <v>1345</v>
      </c>
      <c r="X386" s="28" t="s">
        <v>1345</v>
      </c>
      <c r="Y386" s="28" t="s">
        <v>1345</v>
      </c>
      <c r="Z386" s="3" t="s">
        <v>1345</v>
      </c>
      <c r="AA386" s="3" t="s">
        <v>1345</v>
      </c>
      <c r="AB386" s="3" t="s">
        <v>1345</v>
      </c>
      <c r="AC386" s="131" t="s">
        <v>1743</v>
      </c>
      <c r="AD386" s="4" t="s">
        <v>1703</v>
      </c>
      <c r="AE386" s="4" t="s">
        <v>1746</v>
      </c>
      <c r="AF386" s="3" t="s">
        <v>2721</v>
      </c>
      <c r="AG386" s="3" t="s">
        <v>2722</v>
      </c>
      <c r="AH386" s="6" t="s">
        <v>3141</v>
      </c>
      <c r="AI386" s="240" t="s">
        <v>4148</v>
      </c>
      <c r="AJ386" s="240" t="s">
        <v>6440</v>
      </c>
      <c r="AK386" s="240" t="s">
        <v>4148</v>
      </c>
      <c r="AL386" s="240" t="s">
        <v>6440</v>
      </c>
      <c r="AM386" s="240" t="s">
        <v>4148</v>
      </c>
      <c r="AN386" s="240" t="s">
        <v>6440</v>
      </c>
      <c r="AO386" s="187" t="s">
        <v>2035</v>
      </c>
      <c r="AP386" s="33">
        <v>44070</v>
      </c>
      <c r="AQ386" s="491" t="s">
        <v>2539</v>
      </c>
      <c r="AR386" s="33">
        <v>44070</v>
      </c>
      <c r="AS386" s="39" t="s">
        <v>4644</v>
      </c>
      <c r="AT386" s="31" t="s">
        <v>2034</v>
      </c>
      <c r="AU386" s="31" t="s">
        <v>1663</v>
      </c>
      <c r="AV386" s="31" t="s">
        <v>1663</v>
      </c>
      <c r="AW386" s="32" t="s">
        <v>2779</v>
      </c>
      <c r="AX386" s="30" t="s">
        <v>3804</v>
      </c>
      <c r="AY386" s="30" t="s">
        <v>1663</v>
      </c>
      <c r="AZ386" s="77"/>
      <c r="BA386" s="77"/>
      <c r="BB386" s="77"/>
      <c r="BC386" s="77"/>
      <c r="BD386" s="77"/>
      <c r="BE386" s="77"/>
      <c r="BF386" s="77"/>
      <c r="BG386" s="77"/>
      <c r="BH386" s="491" t="s">
        <v>3732</v>
      </c>
      <c r="BI386" s="32" t="s">
        <v>3733</v>
      </c>
      <c r="BJ386" s="491" t="s">
        <v>3734</v>
      </c>
      <c r="BK386" s="32" t="s">
        <v>3733</v>
      </c>
      <c r="BL386" s="491" t="s">
        <v>3900</v>
      </c>
      <c r="BM386" s="491" t="s">
        <v>3735</v>
      </c>
      <c r="BN386" s="491"/>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row>
    <row r="387" spans="1:279" s="14" customFormat="1" ht="115.5" hidden="1" customHeight="1" x14ac:dyDescent="0.25">
      <c r="A387" s="29" t="s">
        <v>2348</v>
      </c>
      <c r="B387" s="196" t="s">
        <v>1091</v>
      </c>
      <c r="C387" s="193">
        <v>43812</v>
      </c>
      <c r="D387" s="29" t="s">
        <v>1486</v>
      </c>
      <c r="E387" s="91" t="s">
        <v>2720</v>
      </c>
      <c r="F387" s="11" t="s">
        <v>979</v>
      </c>
      <c r="G387" s="11" t="s">
        <v>1311</v>
      </c>
      <c r="H387" s="11" t="s">
        <v>1312</v>
      </c>
      <c r="I387" s="82" t="s">
        <v>986</v>
      </c>
      <c r="J387" s="78">
        <v>1</v>
      </c>
      <c r="K387" s="280">
        <v>43864</v>
      </c>
      <c r="L387" s="280">
        <v>44408</v>
      </c>
      <c r="M387" s="79">
        <f t="shared" si="16"/>
        <v>26</v>
      </c>
      <c r="N387" s="135">
        <v>0</v>
      </c>
      <c r="O387" s="491" t="s">
        <v>61</v>
      </c>
      <c r="P387" s="491" t="s">
        <v>1054</v>
      </c>
      <c r="Q387" s="4" t="s">
        <v>4637</v>
      </c>
      <c r="R387" s="163">
        <f t="shared" si="17"/>
        <v>369</v>
      </c>
      <c r="S387" s="491"/>
      <c r="T387" s="491"/>
      <c r="U387" s="196"/>
      <c r="V387" s="28" t="s">
        <v>1345</v>
      </c>
      <c r="W387" s="28" t="s">
        <v>1345</v>
      </c>
      <c r="X387" s="28" t="s">
        <v>1345</v>
      </c>
      <c r="Y387" s="28" t="s">
        <v>1345</v>
      </c>
      <c r="Z387" s="3" t="s">
        <v>1345</v>
      </c>
      <c r="AA387" s="3" t="s">
        <v>1345</v>
      </c>
      <c r="AB387" s="3" t="s">
        <v>1345</v>
      </c>
      <c r="AC387" s="131" t="s">
        <v>1743</v>
      </c>
      <c r="AD387" s="4" t="s">
        <v>1703</v>
      </c>
      <c r="AE387" s="4" t="s">
        <v>1746</v>
      </c>
      <c r="AF387" s="3" t="s">
        <v>2721</v>
      </c>
      <c r="AG387" s="3" t="s">
        <v>2682</v>
      </c>
      <c r="AH387" s="6" t="s">
        <v>2724</v>
      </c>
      <c r="AI387" s="6" t="s">
        <v>3122</v>
      </c>
      <c r="AJ387" s="6" t="s">
        <v>3289</v>
      </c>
      <c r="AK387" s="9" t="s">
        <v>4497</v>
      </c>
      <c r="AL387" s="6" t="s">
        <v>4881</v>
      </c>
      <c r="AM387" s="40" t="s">
        <v>4148</v>
      </c>
      <c r="AN387" s="40" t="s">
        <v>6439</v>
      </c>
      <c r="AO387" s="241" t="s">
        <v>1370</v>
      </c>
      <c r="AP387" s="192">
        <v>44377</v>
      </c>
      <c r="AQ387" s="491" t="s">
        <v>2539</v>
      </c>
      <c r="AR387" s="192">
        <v>44377</v>
      </c>
      <c r="AS387" s="149" t="s">
        <v>4613</v>
      </c>
      <c r="AT387" s="31" t="s">
        <v>4372</v>
      </c>
      <c r="AU387" s="31" t="s">
        <v>1663</v>
      </c>
      <c r="AV387" s="31" t="s">
        <v>1663</v>
      </c>
      <c r="AW387" s="32" t="s">
        <v>2779</v>
      </c>
      <c r="AX387" s="30" t="s">
        <v>3805</v>
      </c>
      <c r="AY387" s="36" t="s">
        <v>4460</v>
      </c>
      <c r="AZ387" s="77"/>
      <c r="BA387" s="77"/>
      <c r="BB387" s="77"/>
      <c r="BC387" s="77"/>
      <c r="BD387" s="77"/>
      <c r="BE387" s="77"/>
      <c r="BF387" s="77"/>
      <c r="BG387" s="77"/>
      <c r="BH387" s="491" t="s">
        <v>3732</v>
      </c>
      <c r="BI387" s="32" t="s">
        <v>3733</v>
      </c>
      <c r="BJ387" s="491" t="s">
        <v>3734</v>
      </c>
      <c r="BK387" s="32" t="s">
        <v>3733</v>
      </c>
      <c r="BL387" s="491" t="s">
        <v>3900</v>
      </c>
      <c r="BM387" s="491" t="s">
        <v>3735</v>
      </c>
      <c r="BN387" s="491"/>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c r="JR387" s="77"/>
      <c r="JS387" s="77"/>
    </row>
    <row r="388" spans="1:279" s="14" customFormat="1" ht="115.5" hidden="1" customHeight="1" x14ac:dyDescent="0.25">
      <c r="A388" s="29" t="s">
        <v>2349</v>
      </c>
      <c r="B388" s="196" t="s">
        <v>1091</v>
      </c>
      <c r="C388" s="193">
        <v>43812</v>
      </c>
      <c r="D388" s="29" t="s">
        <v>1486</v>
      </c>
      <c r="E388" s="91" t="s">
        <v>2720</v>
      </c>
      <c r="F388" s="11" t="s">
        <v>979</v>
      </c>
      <c r="G388" s="11" t="s">
        <v>987</v>
      </c>
      <c r="H388" s="11" t="s">
        <v>988</v>
      </c>
      <c r="I388" s="82" t="s">
        <v>989</v>
      </c>
      <c r="J388" s="216">
        <v>1</v>
      </c>
      <c r="K388" s="280">
        <v>43864</v>
      </c>
      <c r="L388" s="280">
        <v>44196</v>
      </c>
      <c r="M388" s="79">
        <f t="shared" si="16"/>
        <v>48</v>
      </c>
      <c r="N388" s="135">
        <v>0</v>
      </c>
      <c r="O388" s="491" t="s">
        <v>61</v>
      </c>
      <c r="P388" s="491" t="s">
        <v>1054</v>
      </c>
      <c r="Q388" s="4" t="s">
        <v>4637</v>
      </c>
      <c r="R388" s="163">
        <f t="shared" si="17"/>
        <v>369</v>
      </c>
      <c r="S388" s="491"/>
      <c r="T388" s="491"/>
      <c r="U388" s="196"/>
      <c r="V388" s="28" t="s">
        <v>1345</v>
      </c>
      <c r="W388" s="28" t="s">
        <v>1345</v>
      </c>
      <c r="X388" s="28" t="s">
        <v>1345</v>
      </c>
      <c r="Y388" s="28" t="s">
        <v>1345</v>
      </c>
      <c r="Z388" s="3" t="s">
        <v>1345</v>
      </c>
      <c r="AA388" s="3" t="s">
        <v>1345</v>
      </c>
      <c r="AB388" s="3" t="s">
        <v>1345</v>
      </c>
      <c r="AC388" s="131" t="s">
        <v>1743</v>
      </c>
      <c r="AD388" s="4" t="s">
        <v>1704</v>
      </c>
      <c r="AE388" s="4" t="s">
        <v>1747</v>
      </c>
      <c r="AF388" s="3" t="s">
        <v>1803</v>
      </c>
      <c r="AG388" s="3" t="s">
        <v>2683</v>
      </c>
      <c r="AH388" s="6" t="s">
        <v>2739</v>
      </c>
      <c r="AI388" s="6" t="s">
        <v>3123</v>
      </c>
      <c r="AJ388" s="6" t="s">
        <v>3335</v>
      </c>
      <c r="AK388" s="9" t="s">
        <v>4497</v>
      </c>
      <c r="AL388" s="6" t="s">
        <v>4882</v>
      </c>
      <c r="AM388" s="40" t="s">
        <v>4148</v>
      </c>
      <c r="AN388" s="40" t="s">
        <v>6439</v>
      </c>
      <c r="AO388" s="241" t="s">
        <v>1370</v>
      </c>
      <c r="AP388" s="192">
        <v>44377</v>
      </c>
      <c r="AQ388" s="491" t="s">
        <v>2539</v>
      </c>
      <c r="AR388" s="192">
        <v>44377</v>
      </c>
      <c r="AS388" s="149" t="s">
        <v>4614</v>
      </c>
      <c r="AT388" s="31" t="s">
        <v>4372</v>
      </c>
      <c r="AU388" s="31" t="s">
        <v>1663</v>
      </c>
      <c r="AV388" s="31" t="s">
        <v>1663</v>
      </c>
      <c r="AW388" s="32" t="s">
        <v>2779</v>
      </c>
      <c r="AX388" s="30" t="s">
        <v>3805</v>
      </c>
      <c r="AY388" s="36" t="s">
        <v>4460</v>
      </c>
      <c r="AZ388" s="77"/>
      <c r="BA388" s="77"/>
      <c r="BB388" s="77"/>
      <c r="BC388" s="77"/>
      <c r="BD388" s="77"/>
      <c r="BE388" s="77"/>
      <c r="BF388" s="77"/>
      <c r="BG388" s="77"/>
      <c r="BH388" s="491" t="s">
        <v>3732</v>
      </c>
      <c r="BI388" s="32" t="s">
        <v>3733</v>
      </c>
      <c r="BJ388" s="491" t="s">
        <v>3734</v>
      </c>
      <c r="BK388" s="32" t="s">
        <v>3733</v>
      </c>
      <c r="BL388" s="491" t="s">
        <v>3900</v>
      </c>
      <c r="BM388" s="491" t="s">
        <v>3735</v>
      </c>
      <c r="BN388" s="491"/>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c r="JR388" s="77"/>
      <c r="JS388" s="77"/>
    </row>
    <row r="389" spans="1:279" s="14" customFormat="1" ht="115.5" hidden="1" customHeight="1" x14ac:dyDescent="0.25">
      <c r="A389" s="29" t="s">
        <v>2350</v>
      </c>
      <c r="B389" s="196" t="s">
        <v>1091</v>
      </c>
      <c r="C389" s="193">
        <v>43812</v>
      </c>
      <c r="D389" s="29" t="s">
        <v>1574</v>
      </c>
      <c r="E389" s="11" t="s">
        <v>3742</v>
      </c>
      <c r="F389" s="11" t="s">
        <v>990</v>
      </c>
      <c r="G389" s="11" t="s">
        <v>1313</v>
      </c>
      <c r="H389" s="11" t="s">
        <v>991</v>
      </c>
      <c r="I389" s="82" t="s">
        <v>992</v>
      </c>
      <c r="J389" s="78">
        <v>1</v>
      </c>
      <c r="K389" s="280">
        <v>43858</v>
      </c>
      <c r="L389" s="280">
        <v>44104</v>
      </c>
      <c r="M389" s="79">
        <f t="shared" si="16"/>
        <v>36</v>
      </c>
      <c r="N389" s="105">
        <v>1</v>
      </c>
      <c r="O389" s="491" t="s">
        <v>61</v>
      </c>
      <c r="P389" s="491" t="s">
        <v>1054</v>
      </c>
      <c r="Q389" s="4" t="s">
        <v>3367</v>
      </c>
      <c r="R389" s="163">
        <f t="shared" si="17"/>
        <v>308</v>
      </c>
      <c r="S389" s="491"/>
      <c r="T389" s="491"/>
      <c r="U389" s="196"/>
      <c r="V389" s="28" t="s">
        <v>1345</v>
      </c>
      <c r="W389" s="28" t="s">
        <v>1345</v>
      </c>
      <c r="X389" s="28" t="s">
        <v>1345</v>
      </c>
      <c r="Y389" s="28" t="s">
        <v>1345</v>
      </c>
      <c r="Z389" s="3" t="s">
        <v>1345</v>
      </c>
      <c r="AA389" s="3" t="s">
        <v>1345</v>
      </c>
      <c r="AB389" s="3" t="s">
        <v>1345</v>
      </c>
      <c r="AC389" s="131" t="s">
        <v>1743</v>
      </c>
      <c r="AD389" s="3" t="s">
        <v>1705</v>
      </c>
      <c r="AE389" s="3" t="s">
        <v>1748</v>
      </c>
      <c r="AF389" s="3" t="s">
        <v>1768</v>
      </c>
      <c r="AG389" s="3" t="s">
        <v>2684</v>
      </c>
      <c r="AH389" s="6" t="s">
        <v>2740</v>
      </c>
      <c r="AI389" s="6" t="s">
        <v>3109</v>
      </c>
      <c r="AJ389" s="6" t="s">
        <v>3109</v>
      </c>
      <c r="AK389" s="10" t="s">
        <v>4548</v>
      </c>
      <c r="AL389" s="6" t="s">
        <v>3109</v>
      </c>
      <c r="AM389" s="6" t="s">
        <v>4148</v>
      </c>
      <c r="AN389" s="6" t="s">
        <v>3109</v>
      </c>
      <c r="AO389" s="241" t="s">
        <v>1064</v>
      </c>
      <c r="AP389" s="192">
        <v>44126</v>
      </c>
      <c r="AQ389" s="491" t="s">
        <v>1068</v>
      </c>
      <c r="AR389" s="473"/>
      <c r="AS389" s="31"/>
      <c r="AT389" s="31"/>
      <c r="AU389" s="31"/>
      <c r="AV389" s="31"/>
      <c r="AW389" s="30" t="s">
        <v>1369</v>
      </c>
      <c r="AX389" s="30"/>
      <c r="AY389" s="473"/>
      <c r="AZ389" s="77"/>
      <c r="BA389" s="77"/>
      <c r="BB389" s="77"/>
      <c r="BC389" s="77"/>
      <c r="BD389" s="77"/>
      <c r="BE389" s="77"/>
      <c r="BF389" s="77"/>
      <c r="BG389" s="77"/>
      <c r="BH389" s="32" t="s">
        <v>3736</v>
      </c>
      <c r="BI389" s="32" t="s">
        <v>3737</v>
      </c>
      <c r="BJ389" s="32" t="s">
        <v>3738</v>
      </c>
      <c r="BK389" s="32" t="s">
        <v>3737</v>
      </c>
      <c r="BL389" s="491" t="s">
        <v>3858</v>
      </c>
      <c r="BM389" s="491" t="s">
        <v>3741</v>
      </c>
      <c r="BN389" s="491"/>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c r="JR389" s="77"/>
      <c r="JS389" s="77"/>
    </row>
    <row r="390" spans="1:279" s="14" customFormat="1" ht="115.5" hidden="1" customHeight="1" x14ac:dyDescent="0.25">
      <c r="A390" s="29" t="s">
        <v>2351</v>
      </c>
      <c r="B390" s="196" t="s">
        <v>1091</v>
      </c>
      <c r="C390" s="193">
        <v>43812</v>
      </c>
      <c r="D390" s="87" t="s">
        <v>1487</v>
      </c>
      <c r="E390" s="11" t="s">
        <v>3743</v>
      </c>
      <c r="F390" s="11" t="s">
        <v>993</v>
      </c>
      <c r="G390" s="11" t="s">
        <v>994</v>
      </c>
      <c r="H390" s="11" t="s">
        <v>995</v>
      </c>
      <c r="I390" s="82" t="s">
        <v>996</v>
      </c>
      <c r="J390" s="78">
        <v>1</v>
      </c>
      <c r="K390" s="280">
        <v>43864</v>
      </c>
      <c r="L390" s="280">
        <v>44196</v>
      </c>
      <c r="M390" s="79">
        <f t="shared" si="16"/>
        <v>48</v>
      </c>
      <c r="N390" s="138">
        <v>0.4</v>
      </c>
      <c r="O390" s="491" t="s">
        <v>1055</v>
      </c>
      <c r="P390" s="491" t="s">
        <v>1060</v>
      </c>
      <c r="Q390" s="4" t="s">
        <v>4638</v>
      </c>
      <c r="R390" s="163">
        <f t="shared" si="17"/>
        <v>286</v>
      </c>
      <c r="S390" s="491"/>
      <c r="T390" s="491"/>
      <c r="U390" s="196"/>
      <c r="V390" s="28" t="s">
        <v>1345</v>
      </c>
      <c r="W390" s="28" t="s">
        <v>1345</v>
      </c>
      <c r="X390" s="28" t="s">
        <v>1345</v>
      </c>
      <c r="Y390" s="28" t="s">
        <v>1345</v>
      </c>
      <c r="Z390" s="3" t="s">
        <v>1345</v>
      </c>
      <c r="AA390" s="3" t="s">
        <v>1345</v>
      </c>
      <c r="AB390" s="3" t="s">
        <v>1345</v>
      </c>
      <c r="AC390" s="131" t="s">
        <v>1743</v>
      </c>
      <c r="AD390" s="3" t="s">
        <v>1601</v>
      </c>
      <c r="AE390" s="3" t="s">
        <v>1749</v>
      </c>
      <c r="AF390" s="3" t="s">
        <v>1767</v>
      </c>
      <c r="AG390" s="3" t="s">
        <v>2623</v>
      </c>
      <c r="AH390" s="6" t="s">
        <v>2624</v>
      </c>
      <c r="AI390" s="6" t="s">
        <v>3124</v>
      </c>
      <c r="AJ390" s="6" t="s">
        <v>3322</v>
      </c>
      <c r="AK390" s="10" t="s">
        <v>4624</v>
      </c>
      <c r="AL390" s="161" t="s">
        <v>5219</v>
      </c>
      <c r="AM390" s="40" t="s">
        <v>4148</v>
      </c>
      <c r="AN390" s="40" t="s">
        <v>6439</v>
      </c>
      <c r="AO390" s="241" t="s">
        <v>2035</v>
      </c>
      <c r="AP390" s="192">
        <v>44377</v>
      </c>
      <c r="AQ390" s="491" t="s">
        <v>2539</v>
      </c>
      <c r="AR390" s="192">
        <v>44377</v>
      </c>
      <c r="AS390" s="149" t="s">
        <v>4613</v>
      </c>
      <c r="AT390" s="31" t="s">
        <v>4372</v>
      </c>
      <c r="AU390" s="31" t="s">
        <v>1663</v>
      </c>
      <c r="AV390" s="31" t="s">
        <v>1663</v>
      </c>
      <c r="AW390" s="32" t="s">
        <v>2779</v>
      </c>
      <c r="AX390" s="30" t="s">
        <v>3804</v>
      </c>
      <c r="AY390" s="30" t="s">
        <v>1663</v>
      </c>
      <c r="AZ390" s="77"/>
      <c r="BA390" s="77"/>
      <c r="BB390" s="77"/>
      <c r="BC390" s="77"/>
      <c r="BD390" s="77"/>
      <c r="BE390" s="77"/>
      <c r="BF390" s="77"/>
      <c r="BG390" s="77"/>
      <c r="BH390" s="32" t="s">
        <v>3736</v>
      </c>
      <c r="BI390" s="32" t="s">
        <v>3737</v>
      </c>
      <c r="BJ390" s="32" t="s">
        <v>3738</v>
      </c>
      <c r="BK390" s="32" t="s">
        <v>3737</v>
      </c>
      <c r="BL390" s="491" t="s">
        <v>3858</v>
      </c>
      <c r="BM390" s="491" t="s">
        <v>3744</v>
      </c>
      <c r="BN390" s="491"/>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row>
    <row r="391" spans="1:279" s="14" customFormat="1" ht="115.5" customHeight="1" x14ac:dyDescent="0.25">
      <c r="A391" s="97" t="s">
        <v>2351</v>
      </c>
      <c r="B391" s="481" t="s">
        <v>1091</v>
      </c>
      <c r="C391" s="221">
        <v>43812</v>
      </c>
      <c r="D391" s="613" t="s">
        <v>1487</v>
      </c>
      <c r="E391" s="12" t="s">
        <v>7171</v>
      </c>
      <c r="F391" s="351" t="s">
        <v>993</v>
      </c>
      <c r="G391" s="351" t="s">
        <v>4464</v>
      </c>
      <c r="H391" s="351" t="s">
        <v>4465</v>
      </c>
      <c r="I391" s="352" t="s">
        <v>576</v>
      </c>
      <c r="J391" s="355">
        <v>1</v>
      </c>
      <c r="K391" s="354">
        <v>43864</v>
      </c>
      <c r="L391" s="354">
        <v>44560</v>
      </c>
      <c r="M391" s="635">
        <f t="shared" si="16"/>
        <v>48</v>
      </c>
      <c r="N391" s="638">
        <v>0</v>
      </c>
      <c r="O391" s="491" t="s">
        <v>1055</v>
      </c>
      <c r="P391" s="491"/>
      <c r="Q391" s="4" t="s">
        <v>6888</v>
      </c>
      <c r="R391" s="163">
        <f t="shared" si="17"/>
        <v>94</v>
      </c>
      <c r="S391" s="491"/>
      <c r="T391" s="491"/>
      <c r="U391" s="196"/>
      <c r="V391" s="28"/>
      <c r="W391" s="28"/>
      <c r="X391" s="28"/>
      <c r="Y391" s="28"/>
      <c r="Z391" s="3"/>
      <c r="AA391" s="3"/>
      <c r="AB391" s="3"/>
      <c r="AC391" s="131"/>
      <c r="AD391" s="3"/>
      <c r="AE391" s="3"/>
      <c r="AF391" s="3"/>
      <c r="AG391" s="3"/>
      <c r="AH391" s="6"/>
      <c r="AI391" s="6"/>
      <c r="AJ391" s="6" t="s">
        <v>3322</v>
      </c>
      <c r="AK391" s="10" t="s">
        <v>4549</v>
      </c>
      <c r="AL391" s="4" t="s">
        <v>6886</v>
      </c>
      <c r="AM391" s="39" t="s">
        <v>6867</v>
      </c>
      <c r="AN391" s="4" t="s">
        <v>6887</v>
      </c>
      <c r="AO391" s="187" t="s">
        <v>920</v>
      </c>
      <c r="AP391" s="192">
        <v>44484</v>
      </c>
      <c r="AQ391" s="491" t="s">
        <v>1068</v>
      </c>
      <c r="AR391" s="473"/>
      <c r="AS391" s="31"/>
      <c r="AT391" s="31"/>
      <c r="AU391" s="31"/>
      <c r="AV391" s="31"/>
      <c r="AW391" s="30" t="s">
        <v>1369</v>
      </c>
      <c r="AX391" s="30"/>
      <c r="AY391" s="473"/>
      <c r="AZ391" s="77"/>
      <c r="BA391" s="77"/>
      <c r="BB391" s="77"/>
      <c r="BC391" s="77"/>
      <c r="BD391" s="77"/>
      <c r="BE391" s="77"/>
      <c r="BF391" s="77"/>
      <c r="BG391" s="77"/>
      <c r="BH391" s="32"/>
      <c r="BI391" s="32"/>
      <c r="BJ391" s="32"/>
      <c r="BK391" s="32"/>
      <c r="BL391" s="491"/>
      <c r="BM391" s="491"/>
      <c r="BN391" s="491"/>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row>
    <row r="392" spans="1:279" s="14" customFormat="1" ht="115.5" hidden="1" customHeight="1" x14ac:dyDescent="0.25">
      <c r="A392" s="29" t="s">
        <v>2352</v>
      </c>
      <c r="B392" s="196" t="s">
        <v>1091</v>
      </c>
      <c r="C392" s="193">
        <v>43812</v>
      </c>
      <c r="D392" s="29" t="s">
        <v>1503</v>
      </c>
      <c r="E392" s="11" t="s">
        <v>3745</v>
      </c>
      <c r="F392" s="11" t="s">
        <v>997</v>
      </c>
      <c r="G392" s="11" t="s">
        <v>998</v>
      </c>
      <c r="H392" s="11" t="s">
        <v>999</v>
      </c>
      <c r="I392" s="82" t="s">
        <v>1000</v>
      </c>
      <c r="J392" s="217">
        <v>1</v>
      </c>
      <c r="K392" s="280">
        <v>43878</v>
      </c>
      <c r="L392" s="280">
        <v>44196</v>
      </c>
      <c r="M392" s="79">
        <f t="shared" si="16"/>
        <v>46</v>
      </c>
      <c r="N392" s="105">
        <v>1</v>
      </c>
      <c r="O392" s="491" t="s">
        <v>61</v>
      </c>
      <c r="P392" s="491" t="s">
        <v>1061</v>
      </c>
      <c r="Q392" s="4" t="s">
        <v>3433</v>
      </c>
      <c r="R392" s="163">
        <f t="shared" si="17"/>
        <v>285</v>
      </c>
      <c r="S392" s="491"/>
      <c r="T392" s="491"/>
      <c r="U392" s="196"/>
      <c r="V392" s="28" t="s">
        <v>1345</v>
      </c>
      <c r="W392" s="28" t="s">
        <v>1345</v>
      </c>
      <c r="X392" s="28" t="s">
        <v>1345</v>
      </c>
      <c r="Y392" s="28" t="s">
        <v>1345</v>
      </c>
      <c r="Z392" s="3" t="s">
        <v>1345</v>
      </c>
      <c r="AA392" s="3" t="s">
        <v>1345</v>
      </c>
      <c r="AB392" s="3" t="s">
        <v>1345</v>
      </c>
      <c r="AC392" s="131" t="s">
        <v>1743</v>
      </c>
      <c r="AD392" s="3" t="s">
        <v>1706</v>
      </c>
      <c r="AE392" s="3" t="s">
        <v>1750</v>
      </c>
      <c r="AF392" s="3" t="s">
        <v>2725</v>
      </c>
      <c r="AG392" s="3" t="s">
        <v>2685</v>
      </c>
      <c r="AH392" s="6" t="s">
        <v>2741</v>
      </c>
      <c r="AI392" s="200"/>
      <c r="AJ392" s="6" t="s">
        <v>3342</v>
      </c>
      <c r="AK392" s="146" t="s">
        <v>4148</v>
      </c>
      <c r="AL392" s="6" t="s">
        <v>6104</v>
      </c>
      <c r="AM392" s="146" t="s">
        <v>4148</v>
      </c>
      <c r="AN392" s="6" t="s">
        <v>6104</v>
      </c>
      <c r="AO392" s="187" t="s">
        <v>918</v>
      </c>
      <c r="AP392" s="192">
        <v>44224</v>
      </c>
      <c r="AQ392" s="491" t="s">
        <v>1068</v>
      </c>
      <c r="AR392" s="473"/>
      <c r="AS392" s="31"/>
      <c r="AT392" s="31"/>
      <c r="AU392" s="31"/>
      <c r="AV392" s="31"/>
      <c r="AW392" s="30" t="s">
        <v>1369</v>
      </c>
      <c r="AX392" s="30"/>
      <c r="AY392" s="473"/>
      <c r="AZ392" s="77"/>
      <c r="BA392" s="77"/>
      <c r="BB392" s="77"/>
      <c r="BC392" s="77"/>
      <c r="BD392" s="77"/>
      <c r="BE392" s="77"/>
      <c r="BF392" s="77"/>
      <c r="BG392" s="77"/>
      <c r="BH392" s="32" t="s">
        <v>3732</v>
      </c>
      <c r="BI392" s="32" t="s">
        <v>3733</v>
      </c>
      <c r="BJ392" s="491" t="s">
        <v>3734</v>
      </c>
      <c r="BK392" s="32" t="s">
        <v>3733</v>
      </c>
      <c r="BL392" s="491" t="s">
        <v>3901</v>
      </c>
      <c r="BM392" s="491"/>
      <c r="BN392" s="491"/>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row>
    <row r="393" spans="1:279" s="14" customFormat="1" ht="115.5" customHeight="1" x14ac:dyDescent="0.25">
      <c r="A393" s="97" t="s">
        <v>2353</v>
      </c>
      <c r="B393" s="481" t="s">
        <v>1091</v>
      </c>
      <c r="C393" s="221">
        <v>43812</v>
      </c>
      <c r="D393" s="97" t="s">
        <v>1503</v>
      </c>
      <c r="E393" s="12" t="s">
        <v>7172</v>
      </c>
      <c r="F393" s="12" t="s">
        <v>997</v>
      </c>
      <c r="G393" s="12" t="s">
        <v>1001</v>
      </c>
      <c r="H393" s="12" t="s">
        <v>1002</v>
      </c>
      <c r="I393" s="88" t="s">
        <v>1000</v>
      </c>
      <c r="J393" s="648">
        <v>1</v>
      </c>
      <c r="K393" s="281">
        <v>44229</v>
      </c>
      <c r="L393" s="281">
        <v>44560</v>
      </c>
      <c r="M393" s="635">
        <f t="shared" si="16"/>
        <v>48</v>
      </c>
      <c r="N393" s="106">
        <v>1</v>
      </c>
      <c r="O393" s="491" t="s">
        <v>61</v>
      </c>
      <c r="P393" s="491" t="s">
        <v>1061</v>
      </c>
      <c r="Q393" s="10" t="s">
        <v>6897</v>
      </c>
      <c r="R393" s="163">
        <f t="shared" si="17"/>
        <v>389</v>
      </c>
      <c r="S393" s="491"/>
      <c r="T393" s="491"/>
      <c r="U393" s="196"/>
      <c r="V393" s="28" t="s">
        <v>1345</v>
      </c>
      <c r="W393" s="28" t="s">
        <v>1345</v>
      </c>
      <c r="X393" s="28" t="s">
        <v>1345</v>
      </c>
      <c r="Y393" s="28" t="s">
        <v>1345</v>
      </c>
      <c r="Z393" s="3" t="s">
        <v>1345</v>
      </c>
      <c r="AA393" s="3" t="s">
        <v>1345</v>
      </c>
      <c r="AB393" s="3" t="s">
        <v>1345</v>
      </c>
      <c r="AC393" s="3" t="s">
        <v>1363</v>
      </c>
      <c r="AD393" s="3" t="s">
        <v>1707</v>
      </c>
      <c r="AE393" s="3" t="s">
        <v>1758</v>
      </c>
      <c r="AF393" s="3" t="s">
        <v>1762</v>
      </c>
      <c r="AG393" s="3" t="s">
        <v>2686</v>
      </c>
      <c r="AH393" s="6" t="s">
        <v>2713</v>
      </c>
      <c r="AI393" s="6"/>
      <c r="AJ393" s="6" t="s">
        <v>3285</v>
      </c>
      <c r="AK393" s="10" t="s">
        <v>4551</v>
      </c>
      <c r="AL393" s="6" t="s">
        <v>4883</v>
      </c>
      <c r="AM393" s="39" t="s">
        <v>6868</v>
      </c>
      <c r="AN393" s="6" t="s">
        <v>6916</v>
      </c>
      <c r="AO393" s="241" t="s">
        <v>5214</v>
      </c>
      <c r="AP393" s="192">
        <v>44487</v>
      </c>
      <c r="AQ393" s="491" t="s">
        <v>1068</v>
      </c>
      <c r="AR393" s="473"/>
      <c r="AS393" s="31"/>
      <c r="AT393" s="31"/>
      <c r="AU393" s="31"/>
      <c r="AV393" s="31"/>
      <c r="AW393" s="30" t="s">
        <v>1369</v>
      </c>
      <c r="AX393" s="30"/>
      <c r="AY393" s="473"/>
      <c r="AZ393" s="77"/>
      <c r="BA393" s="77"/>
      <c r="BB393" s="77"/>
      <c r="BC393" s="77"/>
      <c r="BD393" s="77"/>
      <c r="BE393" s="77"/>
      <c r="BF393" s="77"/>
      <c r="BG393" s="77"/>
      <c r="BH393" s="32" t="s">
        <v>3732</v>
      </c>
      <c r="BI393" s="32" t="s">
        <v>3733</v>
      </c>
      <c r="BJ393" s="491" t="s">
        <v>3734</v>
      </c>
      <c r="BK393" s="32" t="s">
        <v>3733</v>
      </c>
      <c r="BL393" s="491" t="s">
        <v>3901</v>
      </c>
      <c r="BM393" s="491"/>
      <c r="BN393" s="491"/>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row>
    <row r="394" spans="1:279" s="14" customFormat="1" ht="115.5" hidden="1" customHeight="1" x14ac:dyDescent="0.25">
      <c r="A394" s="29" t="s">
        <v>2354</v>
      </c>
      <c r="B394" s="196" t="s">
        <v>1091</v>
      </c>
      <c r="C394" s="193">
        <v>43812</v>
      </c>
      <c r="D394" s="29" t="s">
        <v>1493</v>
      </c>
      <c r="E394" s="11" t="s">
        <v>3746</v>
      </c>
      <c r="F394" s="11" t="s">
        <v>1003</v>
      </c>
      <c r="G394" s="11" t="s">
        <v>1004</v>
      </c>
      <c r="H394" s="11" t="s">
        <v>1005</v>
      </c>
      <c r="I394" s="82" t="s">
        <v>996</v>
      </c>
      <c r="J394" s="78">
        <v>2</v>
      </c>
      <c r="K394" s="280">
        <v>43891</v>
      </c>
      <c r="L394" s="280">
        <v>44196</v>
      </c>
      <c r="M394" s="79">
        <f t="shared" si="16"/>
        <v>44</v>
      </c>
      <c r="N394" s="135">
        <v>0</v>
      </c>
      <c r="O394" s="491" t="s">
        <v>61</v>
      </c>
      <c r="P394" s="491" t="s">
        <v>1059</v>
      </c>
      <c r="Q394" s="4" t="s">
        <v>4639</v>
      </c>
      <c r="R394" s="163">
        <f t="shared" si="17"/>
        <v>286</v>
      </c>
      <c r="S394" s="491"/>
      <c r="T394" s="491"/>
      <c r="U394" s="196"/>
      <c r="V394" s="28" t="s">
        <v>1345</v>
      </c>
      <c r="W394" s="28" t="s">
        <v>1345</v>
      </c>
      <c r="X394" s="28" t="s">
        <v>1345</v>
      </c>
      <c r="Y394" s="28" t="s">
        <v>1345</v>
      </c>
      <c r="Z394" s="3" t="s">
        <v>1345</v>
      </c>
      <c r="AA394" s="3" t="s">
        <v>1345</v>
      </c>
      <c r="AB394" s="3" t="s">
        <v>1345</v>
      </c>
      <c r="AC394" s="131" t="s">
        <v>1743</v>
      </c>
      <c r="AD394" s="3" t="s">
        <v>1708</v>
      </c>
      <c r="AE394" s="3" t="s">
        <v>1751</v>
      </c>
      <c r="AF394" s="3" t="s">
        <v>2718</v>
      </c>
      <c r="AG394" s="3" t="s">
        <v>2687</v>
      </c>
      <c r="AH394" s="6" t="s">
        <v>2742</v>
      </c>
      <c r="AI394" s="6" t="s">
        <v>3124</v>
      </c>
      <c r="AJ394" s="6" t="s">
        <v>3323</v>
      </c>
      <c r="AK394" s="10" t="s">
        <v>4625</v>
      </c>
      <c r="AL394" s="6" t="s">
        <v>5220</v>
      </c>
      <c r="AM394" s="40" t="s">
        <v>4148</v>
      </c>
      <c r="AN394" s="40" t="s">
        <v>6439</v>
      </c>
      <c r="AO394" s="241" t="s">
        <v>2035</v>
      </c>
      <c r="AP394" s="192">
        <v>44377</v>
      </c>
      <c r="AQ394" s="491" t="s">
        <v>2539</v>
      </c>
      <c r="AR394" s="192">
        <v>44377</v>
      </c>
      <c r="AS394" s="149" t="s">
        <v>4613</v>
      </c>
      <c r="AT394" s="31" t="s">
        <v>4372</v>
      </c>
      <c r="AU394" s="31" t="s">
        <v>1663</v>
      </c>
      <c r="AV394" s="31" t="s">
        <v>1663</v>
      </c>
      <c r="AW394" s="32" t="s">
        <v>2779</v>
      </c>
      <c r="AX394" s="30" t="s">
        <v>3804</v>
      </c>
      <c r="AY394" s="30" t="s">
        <v>1663</v>
      </c>
      <c r="AZ394" s="77"/>
      <c r="BA394" s="77"/>
      <c r="BB394" s="77"/>
      <c r="BC394" s="77"/>
      <c r="BD394" s="77"/>
      <c r="BE394" s="77"/>
      <c r="BF394" s="77"/>
      <c r="BG394" s="77"/>
      <c r="BH394" s="32" t="s">
        <v>3736</v>
      </c>
      <c r="BI394" s="32" t="s">
        <v>3737</v>
      </c>
      <c r="BJ394" s="32" t="s">
        <v>3738</v>
      </c>
      <c r="BK394" s="32" t="s">
        <v>3737</v>
      </c>
      <c r="BL394" s="491" t="s">
        <v>3858</v>
      </c>
      <c r="BM394" s="491" t="s">
        <v>3801</v>
      </c>
      <c r="BN394" s="491"/>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row>
    <row r="395" spans="1:279" s="14" customFormat="1" ht="115.5" customHeight="1" x14ac:dyDescent="0.25">
      <c r="A395" s="97" t="s">
        <v>2354</v>
      </c>
      <c r="B395" s="481" t="s">
        <v>1091</v>
      </c>
      <c r="C395" s="221">
        <v>43812</v>
      </c>
      <c r="D395" s="97" t="s">
        <v>1493</v>
      </c>
      <c r="E395" s="12" t="s">
        <v>7173</v>
      </c>
      <c r="F395" s="351" t="s">
        <v>4466</v>
      </c>
      <c r="G395" s="351" t="s">
        <v>4467</v>
      </c>
      <c r="H395" s="351" t="s">
        <v>4468</v>
      </c>
      <c r="I395" s="352" t="s">
        <v>4469</v>
      </c>
      <c r="J395" s="355">
        <v>1</v>
      </c>
      <c r="K395" s="354">
        <v>43891</v>
      </c>
      <c r="L395" s="354">
        <v>44561</v>
      </c>
      <c r="M395" s="635">
        <f t="shared" si="16"/>
        <v>44</v>
      </c>
      <c r="N395" s="638">
        <v>0</v>
      </c>
      <c r="O395" s="491" t="s">
        <v>61</v>
      </c>
      <c r="P395" s="491"/>
      <c r="Q395" s="4" t="s">
        <v>6889</v>
      </c>
      <c r="R395" s="163">
        <f t="shared" si="17"/>
        <v>94</v>
      </c>
      <c r="S395" s="491"/>
      <c r="T395" s="491"/>
      <c r="U395" s="196"/>
      <c r="V395" s="28"/>
      <c r="W395" s="28"/>
      <c r="X395" s="28"/>
      <c r="Y395" s="28"/>
      <c r="Z395" s="3"/>
      <c r="AA395" s="3"/>
      <c r="AB395" s="3"/>
      <c r="AC395" s="131"/>
      <c r="AD395" s="3"/>
      <c r="AE395" s="3"/>
      <c r="AF395" s="3"/>
      <c r="AG395" s="3"/>
      <c r="AH395" s="6"/>
      <c r="AI395" s="6"/>
      <c r="AJ395" s="6" t="s">
        <v>3323</v>
      </c>
      <c r="AK395" s="9" t="s">
        <v>4553</v>
      </c>
      <c r="AL395" s="4" t="s">
        <v>4653</v>
      </c>
      <c r="AM395" s="39" t="s">
        <v>6869</v>
      </c>
      <c r="AN395" s="4" t="s">
        <v>6890</v>
      </c>
      <c r="AO395" s="187" t="s">
        <v>920</v>
      </c>
      <c r="AP395" s="192">
        <v>44484</v>
      </c>
      <c r="AQ395" s="491" t="s">
        <v>1068</v>
      </c>
      <c r="AR395" s="473"/>
      <c r="AS395" s="31"/>
      <c r="AT395" s="31"/>
      <c r="AU395" s="31"/>
      <c r="AV395" s="31"/>
      <c r="AW395" s="30" t="s">
        <v>1369</v>
      </c>
      <c r="AX395" s="30"/>
      <c r="AY395" s="473"/>
      <c r="AZ395" s="77"/>
      <c r="BA395" s="77"/>
      <c r="BB395" s="77"/>
      <c r="BC395" s="77"/>
      <c r="BD395" s="77"/>
      <c r="BE395" s="77"/>
      <c r="BF395" s="77"/>
      <c r="BG395" s="77"/>
      <c r="BH395" s="32"/>
      <c r="BI395" s="32"/>
      <c r="BJ395" s="32"/>
      <c r="BK395" s="32"/>
      <c r="BL395" s="491"/>
      <c r="BM395" s="491"/>
      <c r="BN395" s="491"/>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row>
    <row r="396" spans="1:279" s="14" customFormat="1" ht="115.5" hidden="1" customHeight="1" x14ac:dyDescent="0.25">
      <c r="A396" s="29" t="s">
        <v>2355</v>
      </c>
      <c r="B396" s="196" t="s">
        <v>1091</v>
      </c>
      <c r="C396" s="193">
        <v>43812</v>
      </c>
      <c r="D396" s="29" t="s">
        <v>1493</v>
      </c>
      <c r="E396" s="11" t="s">
        <v>3746</v>
      </c>
      <c r="F396" s="12" t="s">
        <v>1003</v>
      </c>
      <c r="G396" s="12" t="s">
        <v>1006</v>
      </c>
      <c r="H396" s="12" t="s">
        <v>1007</v>
      </c>
      <c r="I396" s="82" t="s">
        <v>996</v>
      </c>
      <c r="J396" s="78">
        <v>1</v>
      </c>
      <c r="K396" s="280">
        <v>43864</v>
      </c>
      <c r="L396" s="280">
        <v>44196</v>
      </c>
      <c r="M396" s="79">
        <f t="shared" si="16"/>
        <v>48</v>
      </c>
      <c r="N396" s="135">
        <v>0</v>
      </c>
      <c r="O396" s="491" t="s">
        <v>61</v>
      </c>
      <c r="P396" s="491" t="s">
        <v>1059</v>
      </c>
      <c r="Q396" s="4" t="s">
        <v>4640</v>
      </c>
      <c r="R396" s="163">
        <f t="shared" si="17"/>
        <v>286</v>
      </c>
      <c r="S396" s="491"/>
      <c r="T396" s="491"/>
      <c r="U396" s="196"/>
      <c r="V396" s="28" t="s">
        <v>1345</v>
      </c>
      <c r="W396" s="28" t="s">
        <v>1345</v>
      </c>
      <c r="X396" s="28" t="s">
        <v>1345</v>
      </c>
      <c r="Y396" s="28" t="s">
        <v>1345</v>
      </c>
      <c r="Z396" s="3" t="s">
        <v>1345</v>
      </c>
      <c r="AA396" s="3" t="s">
        <v>1345</v>
      </c>
      <c r="AB396" s="3" t="s">
        <v>1345</v>
      </c>
      <c r="AC396" s="131" t="s">
        <v>1743</v>
      </c>
      <c r="AD396" s="3" t="s">
        <v>1757</v>
      </c>
      <c r="AE396" s="3" t="s">
        <v>1752</v>
      </c>
      <c r="AF396" s="3" t="s">
        <v>1804</v>
      </c>
      <c r="AG396" s="3" t="s">
        <v>2687</v>
      </c>
      <c r="AH396" s="6" t="s">
        <v>2743</v>
      </c>
      <c r="AI396" s="6" t="s">
        <v>3125</v>
      </c>
      <c r="AJ396" s="6" t="s">
        <v>3324</v>
      </c>
      <c r="AK396" s="10" t="s">
        <v>4626</v>
      </c>
      <c r="AL396" s="6" t="s">
        <v>5221</v>
      </c>
      <c r="AM396" s="40" t="s">
        <v>4148</v>
      </c>
      <c r="AN396" s="40" t="s">
        <v>6439</v>
      </c>
      <c r="AO396" s="241" t="s">
        <v>2035</v>
      </c>
      <c r="AP396" s="192">
        <v>44377</v>
      </c>
      <c r="AQ396" s="491" t="s">
        <v>2539</v>
      </c>
      <c r="AR396" s="192">
        <v>44377</v>
      </c>
      <c r="AS396" s="149" t="s">
        <v>4613</v>
      </c>
      <c r="AT396" s="31" t="s">
        <v>4372</v>
      </c>
      <c r="AU396" s="31" t="s">
        <v>1663</v>
      </c>
      <c r="AV396" s="31" t="s">
        <v>1663</v>
      </c>
      <c r="AW396" s="32" t="s">
        <v>2779</v>
      </c>
      <c r="AX396" s="30" t="s">
        <v>3804</v>
      </c>
      <c r="AY396" s="30" t="s">
        <v>1663</v>
      </c>
      <c r="AZ396" s="77"/>
      <c r="BA396" s="77"/>
      <c r="BB396" s="77"/>
      <c r="BC396" s="77"/>
      <c r="BD396" s="77"/>
      <c r="BE396" s="77"/>
      <c r="BF396" s="77"/>
      <c r="BG396" s="77"/>
      <c r="BH396" s="32" t="s">
        <v>3736</v>
      </c>
      <c r="BI396" s="32" t="s">
        <v>3737</v>
      </c>
      <c r="BJ396" s="32" t="s">
        <v>3738</v>
      </c>
      <c r="BK396" s="32" t="s">
        <v>3737</v>
      </c>
      <c r="BL396" s="491" t="s">
        <v>3858</v>
      </c>
      <c r="BM396" s="491" t="s">
        <v>3801</v>
      </c>
      <c r="BN396" s="491"/>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row>
    <row r="397" spans="1:279" s="14" customFormat="1" ht="115.5" customHeight="1" x14ac:dyDescent="0.25">
      <c r="A397" s="97" t="s">
        <v>2355</v>
      </c>
      <c r="B397" s="481" t="s">
        <v>1091</v>
      </c>
      <c r="C397" s="221">
        <v>43812</v>
      </c>
      <c r="D397" s="97" t="s">
        <v>1493</v>
      </c>
      <c r="E397" s="12" t="s">
        <v>7173</v>
      </c>
      <c r="F397" s="351" t="s">
        <v>4466</v>
      </c>
      <c r="G397" s="351" t="s">
        <v>4470</v>
      </c>
      <c r="H397" s="351" t="s">
        <v>4471</v>
      </c>
      <c r="I397" s="352" t="s">
        <v>576</v>
      </c>
      <c r="J397" s="353">
        <v>1</v>
      </c>
      <c r="K397" s="354">
        <v>43864</v>
      </c>
      <c r="L397" s="354">
        <v>44561</v>
      </c>
      <c r="M397" s="635">
        <f t="shared" si="16"/>
        <v>48</v>
      </c>
      <c r="N397" s="638">
        <v>0</v>
      </c>
      <c r="O397" s="491" t="s">
        <v>61</v>
      </c>
      <c r="P397" s="491"/>
      <c r="Q397" s="4" t="s">
        <v>6889</v>
      </c>
      <c r="R397" s="163">
        <f t="shared" si="17"/>
        <v>94</v>
      </c>
      <c r="S397" s="491"/>
      <c r="T397" s="491"/>
      <c r="U397" s="196"/>
      <c r="V397" s="28"/>
      <c r="W397" s="28"/>
      <c r="X397" s="28"/>
      <c r="Y397" s="28"/>
      <c r="Z397" s="3"/>
      <c r="AA397" s="3"/>
      <c r="AB397" s="3"/>
      <c r="AC397" s="131"/>
      <c r="AD397" s="3"/>
      <c r="AE397" s="3"/>
      <c r="AF397" s="3"/>
      <c r="AG397" s="3"/>
      <c r="AH397" s="6"/>
      <c r="AI397" s="6"/>
      <c r="AJ397" s="6" t="s">
        <v>3324</v>
      </c>
      <c r="AK397" s="10" t="s">
        <v>4555</v>
      </c>
      <c r="AL397" s="4" t="s">
        <v>4654</v>
      </c>
      <c r="AM397" s="39" t="s">
        <v>6870</v>
      </c>
      <c r="AN397" s="4" t="s">
        <v>6891</v>
      </c>
      <c r="AO397" s="187" t="s">
        <v>920</v>
      </c>
      <c r="AP397" s="192">
        <v>44484</v>
      </c>
      <c r="AQ397" s="491" t="s">
        <v>1068</v>
      </c>
      <c r="AR397" s="473"/>
      <c r="AS397" s="31"/>
      <c r="AT397" s="31"/>
      <c r="AU397" s="31"/>
      <c r="AV397" s="31"/>
      <c r="AW397" s="30" t="s">
        <v>1369</v>
      </c>
      <c r="AX397" s="30"/>
      <c r="AY397" s="473"/>
      <c r="AZ397" s="77"/>
      <c r="BA397" s="77"/>
      <c r="BB397" s="77"/>
      <c r="BC397" s="77"/>
      <c r="BD397" s="77"/>
      <c r="BE397" s="77"/>
      <c r="BF397" s="77"/>
      <c r="BG397" s="77"/>
      <c r="BH397" s="32"/>
      <c r="BI397" s="32"/>
      <c r="BJ397" s="32"/>
      <c r="BK397" s="32"/>
      <c r="BL397" s="491"/>
      <c r="BM397" s="491"/>
      <c r="BN397" s="491"/>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row>
    <row r="398" spans="1:279" s="14" customFormat="1" ht="115.5" hidden="1" customHeight="1" x14ac:dyDescent="0.25">
      <c r="A398" s="29" t="s">
        <v>2356</v>
      </c>
      <c r="B398" s="196" t="s">
        <v>1091</v>
      </c>
      <c r="C398" s="193">
        <v>43812</v>
      </c>
      <c r="D398" s="29" t="s">
        <v>1491</v>
      </c>
      <c r="E398" s="12" t="s">
        <v>3747</v>
      </c>
      <c r="F398" s="12" t="s">
        <v>1008</v>
      </c>
      <c r="G398" s="12" t="s">
        <v>1009</v>
      </c>
      <c r="H398" s="11" t="s">
        <v>1010</v>
      </c>
      <c r="I398" s="88" t="s">
        <v>1011</v>
      </c>
      <c r="J398" s="78">
        <v>1</v>
      </c>
      <c r="K398" s="280">
        <v>43864</v>
      </c>
      <c r="L398" s="280">
        <v>44104</v>
      </c>
      <c r="M398" s="79">
        <f t="shared" si="16"/>
        <v>35</v>
      </c>
      <c r="N398" s="105">
        <v>1</v>
      </c>
      <c r="O398" s="491" t="s">
        <v>61</v>
      </c>
      <c r="P398" s="491" t="s">
        <v>1059</v>
      </c>
      <c r="Q398" s="4" t="s">
        <v>3368</v>
      </c>
      <c r="R398" s="163">
        <f t="shared" si="17"/>
        <v>228</v>
      </c>
      <c r="S398" s="491"/>
      <c r="T398" s="491"/>
      <c r="U398" s="196"/>
      <c r="V398" s="28" t="s">
        <v>1345</v>
      </c>
      <c r="W398" s="28" t="s">
        <v>1345</v>
      </c>
      <c r="X398" s="28" t="s">
        <v>1345</v>
      </c>
      <c r="Y398" s="28" t="s">
        <v>1345</v>
      </c>
      <c r="Z398" s="3" t="s">
        <v>1345</v>
      </c>
      <c r="AA398" s="3" t="s">
        <v>1345</v>
      </c>
      <c r="AB398" s="3" t="s">
        <v>1345</v>
      </c>
      <c r="AC398" s="131" t="s">
        <v>1743</v>
      </c>
      <c r="AD398" s="3" t="s">
        <v>1709</v>
      </c>
      <c r="AE398" s="262" t="s">
        <v>1753</v>
      </c>
      <c r="AF398" s="3" t="s">
        <v>1769</v>
      </c>
      <c r="AG398" s="3" t="s">
        <v>2688</v>
      </c>
      <c r="AH398" s="6" t="s">
        <v>2729</v>
      </c>
      <c r="AI398" s="6" t="s">
        <v>3109</v>
      </c>
      <c r="AJ398" s="6" t="s">
        <v>3109</v>
      </c>
      <c r="AK398" s="10" t="s">
        <v>4556</v>
      </c>
      <c r="AL398" s="6" t="s">
        <v>3109</v>
      </c>
      <c r="AM398" s="6" t="s">
        <v>4148</v>
      </c>
      <c r="AN398" s="6" t="s">
        <v>3109</v>
      </c>
      <c r="AO398" s="187" t="s">
        <v>918</v>
      </c>
      <c r="AP398" s="192">
        <v>44126</v>
      </c>
      <c r="AQ398" s="491" t="s">
        <v>1068</v>
      </c>
      <c r="AR398" s="473"/>
      <c r="AS398" s="31"/>
      <c r="AT398" s="31"/>
      <c r="AU398" s="31"/>
      <c r="AV398" s="31"/>
      <c r="AW398" s="30" t="s">
        <v>1369</v>
      </c>
      <c r="AX398" s="30"/>
      <c r="AY398" s="473"/>
      <c r="AZ398" s="77"/>
      <c r="BA398" s="77"/>
      <c r="BB398" s="77"/>
      <c r="BC398" s="77"/>
      <c r="BD398" s="77"/>
      <c r="BE398" s="77"/>
      <c r="BF398" s="77"/>
      <c r="BG398" s="77"/>
      <c r="BH398" s="32" t="s">
        <v>3902</v>
      </c>
      <c r="BI398" s="32" t="s">
        <v>3903</v>
      </c>
      <c r="BJ398" s="32" t="s">
        <v>3904</v>
      </c>
      <c r="BK398" s="32" t="s">
        <v>4039</v>
      </c>
      <c r="BL398" s="32" t="s">
        <v>4040</v>
      </c>
      <c r="BM398" s="491" t="s">
        <v>3905</v>
      </c>
      <c r="BN398" s="491"/>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row>
    <row r="399" spans="1:279" s="14" customFormat="1" ht="115.5" customHeight="1" x14ac:dyDescent="0.25">
      <c r="A399" s="97" t="s">
        <v>2357</v>
      </c>
      <c r="B399" s="481" t="s">
        <v>1091</v>
      </c>
      <c r="C399" s="221">
        <v>43812</v>
      </c>
      <c r="D399" s="97" t="s">
        <v>1491</v>
      </c>
      <c r="E399" s="12" t="s">
        <v>3747</v>
      </c>
      <c r="F399" s="12" t="s">
        <v>1008</v>
      </c>
      <c r="G399" s="12" t="s">
        <v>1314</v>
      </c>
      <c r="H399" s="12" t="s">
        <v>1012</v>
      </c>
      <c r="I399" s="88" t="s">
        <v>1013</v>
      </c>
      <c r="J399" s="216">
        <v>1</v>
      </c>
      <c r="K399" s="281">
        <v>44105</v>
      </c>
      <c r="L399" s="281">
        <v>44530</v>
      </c>
      <c r="M399" s="635">
        <f t="shared" si="16"/>
        <v>9</v>
      </c>
      <c r="N399" s="106">
        <v>1</v>
      </c>
      <c r="O399" s="491" t="s">
        <v>61</v>
      </c>
      <c r="P399" s="36"/>
      <c r="Q399" s="10" t="s">
        <v>6899</v>
      </c>
      <c r="R399" s="163">
        <f t="shared" si="17"/>
        <v>180</v>
      </c>
      <c r="S399" s="36"/>
      <c r="T399" s="36"/>
      <c r="U399" s="263"/>
      <c r="V399" s="28" t="s">
        <v>1345</v>
      </c>
      <c r="W399" s="28" t="s">
        <v>1345</v>
      </c>
      <c r="X399" s="28" t="s">
        <v>1345</v>
      </c>
      <c r="Y399" s="28" t="s">
        <v>1345</v>
      </c>
      <c r="Z399" s="3" t="s">
        <v>1345</v>
      </c>
      <c r="AA399" s="3" t="s">
        <v>1345</v>
      </c>
      <c r="AB399" s="3" t="s">
        <v>1345</v>
      </c>
      <c r="AC399" s="3" t="s">
        <v>1363</v>
      </c>
      <c r="AD399" s="3" t="s">
        <v>1710</v>
      </c>
      <c r="AE399" s="3" t="s">
        <v>1759</v>
      </c>
      <c r="AF399" s="3" t="s">
        <v>1805</v>
      </c>
      <c r="AG399" s="3" t="s">
        <v>2689</v>
      </c>
      <c r="AH399" s="254" t="s">
        <v>2726</v>
      </c>
      <c r="AI399" s="254" t="s">
        <v>2689</v>
      </c>
      <c r="AJ399" s="6" t="s">
        <v>3288</v>
      </c>
      <c r="AK399" s="10" t="s">
        <v>4557</v>
      </c>
      <c r="AL399" s="6" t="s">
        <v>4652</v>
      </c>
      <c r="AM399" s="349" t="s">
        <v>6871</v>
      </c>
      <c r="AN399" s="6" t="s">
        <v>6898</v>
      </c>
      <c r="AO399" s="241" t="s">
        <v>5214</v>
      </c>
      <c r="AP399" s="192">
        <v>44487</v>
      </c>
      <c r="AQ399" s="491" t="s">
        <v>1068</v>
      </c>
      <c r="AR399" s="473"/>
      <c r="AS399" s="31"/>
      <c r="AT399" s="31"/>
      <c r="AU399" s="31"/>
      <c r="AV399" s="31"/>
      <c r="AW399" s="30" t="s">
        <v>1369</v>
      </c>
      <c r="AX399" s="30"/>
      <c r="AY399" s="473"/>
      <c r="AZ399" s="77"/>
      <c r="BA399" s="77"/>
      <c r="BB399" s="77"/>
      <c r="BC399" s="77"/>
      <c r="BD399" s="77"/>
      <c r="BE399" s="77"/>
      <c r="BF399" s="77"/>
      <c r="BG399" s="77"/>
      <c r="BH399" s="32" t="s">
        <v>3902</v>
      </c>
      <c r="BI399" s="32" t="s">
        <v>3903</v>
      </c>
      <c r="BJ399" s="32" t="s">
        <v>3904</v>
      </c>
      <c r="BK399" s="32" t="s">
        <v>4039</v>
      </c>
      <c r="BL399" s="32" t="s">
        <v>4040</v>
      </c>
      <c r="BM399" s="491" t="s">
        <v>3905</v>
      </c>
      <c r="BN399" s="36"/>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row>
    <row r="400" spans="1:279" s="14" customFormat="1" ht="115.5" hidden="1" customHeight="1" x14ac:dyDescent="0.25">
      <c r="A400" s="29" t="s">
        <v>2358</v>
      </c>
      <c r="B400" s="196" t="s">
        <v>1091</v>
      </c>
      <c r="C400" s="193">
        <v>43812</v>
      </c>
      <c r="D400" s="29" t="s">
        <v>1580</v>
      </c>
      <c r="E400" s="11" t="s">
        <v>3145</v>
      </c>
      <c r="F400" s="11" t="s">
        <v>1014</v>
      </c>
      <c r="G400" s="11" t="s">
        <v>1015</v>
      </c>
      <c r="H400" s="11" t="s">
        <v>1016</v>
      </c>
      <c r="I400" s="82" t="s">
        <v>1017</v>
      </c>
      <c r="J400" s="78">
        <v>791</v>
      </c>
      <c r="K400" s="280">
        <v>43864</v>
      </c>
      <c r="L400" s="280">
        <v>44165</v>
      </c>
      <c r="M400" s="79">
        <f t="shared" si="16"/>
        <v>43</v>
      </c>
      <c r="N400" s="175">
        <v>791</v>
      </c>
      <c r="O400" s="491" t="s">
        <v>61</v>
      </c>
      <c r="P400" s="36"/>
      <c r="Q400" s="4" t="s">
        <v>4908</v>
      </c>
      <c r="R400" s="163">
        <f t="shared" si="17"/>
        <v>235</v>
      </c>
      <c r="S400" s="36"/>
      <c r="T400" s="36"/>
      <c r="U400" s="263"/>
      <c r="V400" s="28" t="s">
        <v>1345</v>
      </c>
      <c r="W400" s="28" t="s">
        <v>1345</v>
      </c>
      <c r="X400" s="28" t="s">
        <v>1345</v>
      </c>
      <c r="Y400" s="28" t="s">
        <v>1345</v>
      </c>
      <c r="Z400" s="3" t="s">
        <v>1345</v>
      </c>
      <c r="AA400" s="3" t="s">
        <v>1345</v>
      </c>
      <c r="AB400" s="3" t="s">
        <v>1345</v>
      </c>
      <c r="AC400" s="131" t="s">
        <v>1743</v>
      </c>
      <c r="AD400" s="3" t="s">
        <v>1711</v>
      </c>
      <c r="AE400" s="262" t="s">
        <v>1754</v>
      </c>
      <c r="AF400" s="3" t="s">
        <v>1806</v>
      </c>
      <c r="AG400" s="3" t="s">
        <v>2690</v>
      </c>
      <c r="AH400" s="6" t="s">
        <v>2727</v>
      </c>
      <c r="AI400" s="6" t="s">
        <v>3126</v>
      </c>
      <c r="AJ400" s="6" t="s">
        <v>3361</v>
      </c>
      <c r="AK400" s="10" t="s">
        <v>4558</v>
      </c>
      <c r="AL400" s="327" t="s">
        <v>4907</v>
      </c>
      <c r="AM400" s="146" t="s">
        <v>4148</v>
      </c>
      <c r="AN400" s="146" t="s">
        <v>6329</v>
      </c>
      <c r="AO400" s="241" t="s">
        <v>1064</v>
      </c>
      <c r="AP400" s="192">
        <v>44316</v>
      </c>
      <c r="AQ400" s="491" t="s">
        <v>1068</v>
      </c>
      <c r="AR400" s="473"/>
      <c r="AS400" s="31"/>
      <c r="AT400" s="31"/>
      <c r="AU400" s="31"/>
      <c r="AV400" s="31"/>
      <c r="AW400" s="30" t="s">
        <v>1369</v>
      </c>
      <c r="AX400" s="30"/>
      <c r="AY400" s="473"/>
      <c r="AZ400" s="77"/>
      <c r="BA400" s="77"/>
      <c r="BB400" s="77"/>
      <c r="BC400" s="77"/>
      <c r="BD400" s="77"/>
      <c r="BE400" s="77"/>
      <c r="BF400" s="77"/>
      <c r="BG400" s="77"/>
      <c r="BH400" s="491" t="s">
        <v>3760</v>
      </c>
      <c r="BI400" s="491" t="s">
        <v>3761</v>
      </c>
      <c r="BJ400" s="491" t="s">
        <v>3762</v>
      </c>
      <c r="BK400" s="491" t="s">
        <v>3892</v>
      </c>
      <c r="BL400" s="491" t="s">
        <v>3802</v>
      </c>
      <c r="BM400" s="491"/>
      <c r="BN400" s="491"/>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row>
    <row r="401" spans="1:279" s="14" customFormat="1" ht="115.5" hidden="1" customHeight="1" x14ac:dyDescent="0.25">
      <c r="A401" s="29" t="s">
        <v>2359</v>
      </c>
      <c r="B401" s="196" t="s">
        <v>1091</v>
      </c>
      <c r="C401" s="193">
        <v>43812</v>
      </c>
      <c r="D401" s="29" t="s">
        <v>1580</v>
      </c>
      <c r="E401" s="11" t="s">
        <v>3145</v>
      </c>
      <c r="F401" s="11" t="s">
        <v>1014</v>
      </c>
      <c r="G401" s="11" t="s">
        <v>1018</v>
      </c>
      <c r="H401" s="11" t="s">
        <v>1019</v>
      </c>
      <c r="I401" s="82" t="s">
        <v>1020</v>
      </c>
      <c r="J401" s="78">
        <v>1</v>
      </c>
      <c r="K401" s="280">
        <v>44166</v>
      </c>
      <c r="L401" s="280">
        <v>44255</v>
      </c>
      <c r="M401" s="79">
        <f t="shared" si="16"/>
        <v>13</v>
      </c>
      <c r="N401" s="175">
        <v>1</v>
      </c>
      <c r="O401" s="491" t="s">
        <v>61</v>
      </c>
      <c r="P401" s="36"/>
      <c r="Q401" s="4" t="s">
        <v>4909</v>
      </c>
      <c r="R401" s="163">
        <f t="shared" si="17"/>
        <v>305</v>
      </c>
      <c r="S401" s="36"/>
      <c r="T401" s="36"/>
      <c r="U401" s="263"/>
      <c r="V401" s="28" t="s">
        <v>1345</v>
      </c>
      <c r="W401" s="28" t="s">
        <v>1345</v>
      </c>
      <c r="X401" s="28" t="s">
        <v>1345</v>
      </c>
      <c r="Y401" s="28" t="s">
        <v>1345</v>
      </c>
      <c r="Z401" s="3" t="s">
        <v>1345</v>
      </c>
      <c r="AA401" s="3" t="s">
        <v>1345</v>
      </c>
      <c r="AB401" s="3" t="s">
        <v>1345</v>
      </c>
      <c r="AC401" s="3" t="s">
        <v>1363</v>
      </c>
      <c r="AD401" s="3" t="s">
        <v>1712</v>
      </c>
      <c r="AE401" s="3" t="s">
        <v>1760</v>
      </c>
      <c r="AF401" s="3" t="s">
        <v>1765</v>
      </c>
      <c r="AG401" s="3" t="s">
        <v>2691</v>
      </c>
      <c r="AH401" s="6" t="s">
        <v>2712</v>
      </c>
      <c r="AI401" s="6" t="s">
        <v>3127</v>
      </c>
      <c r="AJ401" s="6" t="s">
        <v>3325</v>
      </c>
      <c r="AK401" s="10" t="s">
        <v>4559</v>
      </c>
      <c r="AL401" s="40" t="s">
        <v>4510</v>
      </c>
      <c r="AM401" s="146" t="s">
        <v>4148</v>
      </c>
      <c r="AN401" s="146" t="s">
        <v>6329</v>
      </c>
      <c r="AO401" s="187" t="s">
        <v>918</v>
      </c>
      <c r="AP401" s="192">
        <v>44316</v>
      </c>
      <c r="AQ401" s="491" t="s">
        <v>1068</v>
      </c>
      <c r="AR401" s="473"/>
      <c r="AS401" s="31"/>
      <c r="AT401" s="31"/>
      <c r="AU401" s="31"/>
      <c r="AV401" s="31"/>
      <c r="AW401" s="30" t="s">
        <v>1369</v>
      </c>
      <c r="AX401" s="30"/>
      <c r="AY401" s="473"/>
      <c r="AZ401" s="77"/>
      <c r="BA401" s="77"/>
      <c r="BB401" s="77"/>
      <c r="BC401" s="77"/>
      <c r="BD401" s="77"/>
      <c r="BE401" s="77"/>
      <c r="BF401" s="77"/>
      <c r="BG401" s="77"/>
      <c r="BH401" s="491" t="s">
        <v>3760</v>
      </c>
      <c r="BI401" s="491" t="s">
        <v>3761</v>
      </c>
      <c r="BJ401" s="491" t="s">
        <v>3762</v>
      </c>
      <c r="BK401" s="491" t="s">
        <v>3892</v>
      </c>
      <c r="BL401" s="491" t="s">
        <v>3802</v>
      </c>
      <c r="BM401" s="491"/>
      <c r="BN401" s="491"/>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row>
    <row r="402" spans="1:279" s="14" customFormat="1" ht="115.5" hidden="1" customHeight="1" x14ac:dyDescent="0.25">
      <c r="A402" s="29" t="s">
        <v>2360</v>
      </c>
      <c r="B402" s="196" t="s">
        <v>1091</v>
      </c>
      <c r="C402" s="193">
        <v>43812</v>
      </c>
      <c r="D402" s="29" t="s">
        <v>1580</v>
      </c>
      <c r="E402" s="11" t="s">
        <v>3145</v>
      </c>
      <c r="F402" s="11" t="s">
        <v>1014</v>
      </c>
      <c r="G402" s="11" t="s">
        <v>1015</v>
      </c>
      <c r="H402" s="11" t="s">
        <v>1021</v>
      </c>
      <c r="I402" s="82" t="s">
        <v>1017</v>
      </c>
      <c r="J402" s="78">
        <v>102</v>
      </c>
      <c r="K402" s="280">
        <v>44166</v>
      </c>
      <c r="L402" s="280">
        <v>44255</v>
      </c>
      <c r="M402" s="79">
        <f t="shared" si="16"/>
        <v>13</v>
      </c>
      <c r="N402" s="175">
        <v>102</v>
      </c>
      <c r="O402" s="491" t="s">
        <v>61</v>
      </c>
      <c r="P402" s="36"/>
      <c r="Q402" s="4" t="s">
        <v>4911</v>
      </c>
      <c r="R402" s="163">
        <f t="shared" si="17"/>
        <v>201</v>
      </c>
      <c r="S402" s="36"/>
      <c r="T402" s="36"/>
      <c r="U402" s="263"/>
      <c r="V402" s="28" t="s">
        <v>1345</v>
      </c>
      <c r="W402" s="28" t="s">
        <v>1345</v>
      </c>
      <c r="X402" s="28" t="s">
        <v>1345</v>
      </c>
      <c r="Y402" s="28" t="s">
        <v>1345</v>
      </c>
      <c r="Z402" s="3" t="s">
        <v>1345</v>
      </c>
      <c r="AA402" s="3" t="s">
        <v>1345</v>
      </c>
      <c r="AB402" s="3" t="s">
        <v>1345</v>
      </c>
      <c r="AC402" s="3" t="s">
        <v>1363</v>
      </c>
      <c r="AD402" s="3" t="s">
        <v>1713</v>
      </c>
      <c r="AE402" s="262" t="s">
        <v>1754</v>
      </c>
      <c r="AF402" s="3" t="s">
        <v>1807</v>
      </c>
      <c r="AG402" s="3" t="s">
        <v>2692</v>
      </c>
      <c r="AH402" s="6" t="s">
        <v>2711</v>
      </c>
      <c r="AI402" s="6" t="s">
        <v>3128</v>
      </c>
      <c r="AJ402" s="6" t="s">
        <v>3326</v>
      </c>
      <c r="AK402" s="10" t="s">
        <v>4560</v>
      </c>
      <c r="AL402" s="40" t="s">
        <v>4910</v>
      </c>
      <c r="AM402" s="146" t="s">
        <v>4148</v>
      </c>
      <c r="AN402" s="146" t="s">
        <v>6329</v>
      </c>
      <c r="AO402" s="187" t="s">
        <v>918</v>
      </c>
      <c r="AP402" s="192">
        <v>44328</v>
      </c>
      <c r="AQ402" s="491" t="s">
        <v>1068</v>
      </c>
      <c r="AR402" s="473"/>
      <c r="AS402" s="31"/>
      <c r="AT402" s="31"/>
      <c r="AU402" s="31"/>
      <c r="AV402" s="31"/>
      <c r="AW402" s="30" t="s">
        <v>1369</v>
      </c>
      <c r="AX402" s="30"/>
      <c r="AY402" s="473"/>
      <c r="AZ402" s="77"/>
      <c r="BA402" s="77"/>
      <c r="BB402" s="77"/>
      <c r="BC402" s="77"/>
      <c r="BD402" s="77"/>
      <c r="BE402" s="77"/>
      <c r="BF402" s="77"/>
      <c r="BG402" s="77"/>
      <c r="BH402" s="491" t="s">
        <v>3760</v>
      </c>
      <c r="BI402" s="491" t="s">
        <v>3761</v>
      </c>
      <c r="BJ402" s="491" t="s">
        <v>3762</v>
      </c>
      <c r="BK402" s="491" t="s">
        <v>3892</v>
      </c>
      <c r="BL402" s="491" t="s">
        <v>3802</v>
      </c>
      <c r="BM402" s="491"/>
      <c r="BN402" s="491"/>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row>
    <row r="403" spans="1:279" s="14" customFormat="1" ht="115.5" hidden="1" customHeight="1" x14ac:dyDescent="0.25">
      <c r="A403" s="29" t="s">
        <v>2361</v>
      </c>
      <c r="B403" s="196" t="s">
        <v>1091</v>
      </c>
      <c r="C403" s="193">
        <v>43812</v>
      </c>
      <c r="D403" s="29" t="s">
        <v>1580</v>
      </c>
      <c r="E403" s="11" t="s">
        <v>3145</v>
      </c>
      <c r="F403" s="11" t="s">
        <v>1014</v>
      </c>
      <c r="G403" s="11" t="s">
        <v>1022</v>
      </c>
      <c r="H403" s="11" t="s">
        <v>1023</v>
      </c>
      <c r="I403" s="82" t="s">
        <v>1020</v>
      </c>
      <c r="J403" s="78">
        <v>1</v>
      </c>
      <c r="K403" s="280">
        <v>44256</v>
      </c>
      <c r="L403" s="280">
        <v>44286</v>
      </c>
      <c r="M403" s="79">
        <f t="shared" si="16"/>
        <v>5</v>
      </c>
      <c r="N403" s="105">
        <v>1</v>
      </c>
      <c r="O403" s="491" t="s">
        <v>61</v>
      </c>
      <c r="P403" s="36"/>
      <c r="Q403" s="4" t="s">
        <v>4504</v>
      </c>
      <c r="R403" s="163">
        <f t="shared" si="17"/>
        <v>181</v>
      </c>
      <c r="S403" s="36"/>
      <c r="T403" s="36"/>
      <c r="U403" s="263"/>
      <c r="V403" s="28" t="s">
        <v>1345</v>
      </c>
      <c r="W403" s="28" t="s">
        <v>1345</v>
      </c>
      <c r="X403" s="28" t="s">
        <v>1345</v>
      </c>
      <c r="Y403" s="28" t="s">
        <v>1345</v>
      </c>
      <c r="Z403" s="3" t="s">
        <v>1345</v>
      </c>
      <c r="AA403" s="3" t="s">
        <v>1345</v>
      </c>
      <c r="AB403" s="3" t="s">
        <v>1345</v>
      </c>
      <c r="AC403" s="3" t="s">
        <v>1363</v>
      </c>
      <c r="AD403" s="3" t="s">
        <v>1716</v>
      </c>
      <c r="AE403" s="3" t="s">
        <v>1760</v>
      </c>
      <c r="AF403" s="3" t="s">
        <v>1763</v>
      </c>
      <c r="AG403" s="3" t="s">
        <v>2691</v>
      </c>
      <c r="AH403" s="6" t="s">
        <v>2714</v>
      </c>
      <c r="AI403" s="6" t="s">
        <v>3129</v>
      </c>
      <c r="AJ403" s="6" t="s">
        <v>3327</v>
      </c>
      <c r="AK403" s="10" t="s">
        <v>4561</v>
      </c>
      <c r="AL403" s="6" t="s">
        <v>4712</v>
      </c>
      <c r="AM403" s="146" t="s">
        <v>4148</v>
      </c>
      <c r="AN403" s="146" t="s">
        <v>6329</v>
      </c>
      <c r="AO403" s="187" t="s">
        <v>918</v>
      </c>
      <c r="AP403" s="192">
        <v>44390</v>
      </c>
      <c r="AQ403" s="491" t="s">
        <v>1068</v>
      </c>
      <c r="AR403" s="473"/>
      <c r="AS403" s="31"/>
      <c r="AT403" s="31"/>
      <c r="AU403" s="31"/>
      <c r="AV403" s="31"/>
      <c r="AW403" s="30" t="s">
        <v>1369</v>
      </c>
      <c r="AX403" s="30"/>
      <c r="AY403" s="473"/>
      <c r="AZ403" s="77"/>
      <c r="BA403" s="77"/>
      <c r="BB403" s="77"/>
      <c r="BC403" s="77"/>
      <c r="BD403" s="77"/>
      <c r="BE403" s="77"/>
      <c r="BF403" s="77"/>
      <c r="BG403" s="77"/>
      <c r="BH403" s="491" t="s">
        <v>3760</v>
      </c>
      <c r="BI403" s="491" t="s">
        <v>3761</v>
      </c>
      <c r="BJ403" s="491" t="s">
        <v>3762</v>
      </c>
      <c r="BK403" s="491" t="s">
        <v>3892</v>
      </c>
      <c r="BL403" s="491" t="s">
        <v>3802</v>
      </c>
      <c r="BM403" s="491"/>
      <c r="BN403" s="491"/>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row>
    <row r="404" spans="1:279" s="14" customFormat="1" ht="115.5" customHeight="1" x14ac:dyDescent="0.25">
      <c r="A404" s="97" t="s">
        <v>2362</v>
      </c>
      <c r="B404" s="229" t="s">
        <v>1091</v>
      </c>
      <c r="C404" s="614">
        <v>43812</v>
      </c>
      <c r="D404" s="97" t="s">
        <v>1492</v>
      </c>
      <c r="E404" s="615" t="s">
        <v>7174</v>
      </c>
      <c r="F404" s="615" t="s">
        <v>1024</v>
      </c>
      <c r="G404" s="615" t="s">
        <v>1025</v>
      </c>
      <c r="H404" s="615" t="s">
        <v>1026</v>
      </c>
      <c r="I404" s="649" t="s">
        <v>1027</v>
      </c>
      <c r="J404" s="650">
        <v>1</v>
      </c>
      <c r="K404" s="651">
        <v>44291</v>
      </c>
      <c r="L404" s="651">
        <v>44421</v>
      </c>
      <c r="M404" s="635">
        <f t="shared" si="16"/>
        <v>19</v>
      </c>
      <c r="N404" s="652">
        <v>1</v>
      </c>
      <c r="O404" s="130" t="s">
        <v>61</v>
      </c>
      <c r="P404" s="36"/>
      <c r="Q404" s="10" t="s">
        <v>6895</v>
      </c>
      <c r="R404" s="163">
        <f t="shared" si="17"/>
        <v>188</v>
      </c>
      <c r="S404" s="112"/>
      <c r="T404" s="112"/>
      <c r="U404" s="264"/>
      <c r="V404" s="129" t="s">
        <v>1345</v>
      </c>
      <c r="W404" s="129" t="s">
        <v>1345</v>
      </c>
      <c r="X404" s="129" t="s">
        <v>1345</v>
      </c>
      <c r="Y404" s="129" t="s">
        <v>1345</v>
      </c>
      <c r="Z404" s="123" t="s">
        <v>1345</v>
      </c>
      <c r="AA404" s="123" t="s">
        <v>1345</v>
      </c>
      <c r="AB404" s="123" t="s">
        <v>1345</v>
      </c>
      <c r="AC404" s="123" t="s">
        <v>1363</v>
      </c>
      <c r="AD404" s="123" t="s">
        <v>1717</v>
      </c>
      <c r="AE404" s="123" t="s">
        <v>1761</v>
      </c>
      <c r="AF404" s="3" t="s">
        <v>1764</v>
      </c>
      <c r="AG404" s="3" t="s">
        <v>2693</v>
      </c>
      <c r="AH404" s="6" t="s">
        <v>2715</v>
      </c>
      <c r="AI404" s="6" t="s">
        <v>3130</v>
      </c>
      <c r="AJ404" s="6" t="s">
        <v>3286</v>
      </c>
      <c r="AK404" s="10" t="s">
        <v>4562</v>
      </c>
      <c r="AL404" s="6" t="s">
        <v>4651</v>
      </c>
      <c r="AM404" s="39" t="s">
        <v>6872</v>
      </c>
      <c r="AN404" s="6" t="s">
        <v>6917</v>
      </c>
      <c r="AO404" s="187" t="s">
        <v>1064</v>
      </c>
      <c r="AP404" s="192">
        <v>44484</v>
      </c>
      <c r="AQ404" s="491" t="s">
        <v>1068</v>
      </c>
      <c r="AR404" s="473"/>
      <c r="AS404" s="31"/>
      <c r="AT404" s="31"/>
      <c r="AU404" s="31"/>
      <c r="AV404" s="31"/>
      <c r="AW404" s="30" t="s">
        <v>1369</v>
      </c>
      <c r="AX404" s="30"/>
      <c r="AY404" s="473"/>
      <c r="AZ404" s="77"/>
      <c r="BA404" s="77"/>
      <c r="BB404" s="77"/>
      <c r="BC404" s="77"/>
      <c r="BD404" s="77"/>
      <c r="BE404" s="77"/>
      <c r="BF404" s="77"/>
      <c r="BG404" s="77"/>
      <c r="BH404" s="32" t="s">
        <v>3736</v>
      </c>
      <c r="BI404" s="32" t="s">
        <v>3749</v>
      </c>
      <c r="BJ404" s="32" t="s">
        <v>3750</v>
      </c>
      <c r="BK404" s="32" t="s">
        <v>3906</v>
      </c>
      <c r="BL404" s="491" t="s">
        <v>3907</v>
      </c>
      <c r="BM404" s="36"/>
      <c r="BN404" s="36"/>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row>
    <row r="405" spans="1:279" s="14" customFormat="1" ht="115.5" hidden="1" customHeight="1" x14ac:dyDescent="0.25">
      <c r="A405" s="29" t="s">
        <v>2363</v>
      </c>
      <c r="B405" s="196" t="s">
        <v>1091</v>
      </c>
      <c r="C405" s="193">
        <v>43812</v>
      </c>
      <c r="D405" s="29" t="s">
        <v>1581</v>
      </c>
      <c r="E405" s="11" t="s">
        <v>3751</v>
      </c>
      <c r="F405" s="11" t="s">
        <v>1028</v>
      </c>
      <c r="G405" s="11" t="s">
        <v>1029</v>
      </c>
      <c r="H405" s="11" t="s">
        <v>1030</v>
      </c>
      <c r="I405" s="82" t="s">
        <v>1031</v>
      </c>
      <c r="J405" s="78">
        <v>1</v>
      </c>
      <c r="K405" s="280">
        <v>43892</v>
      </c>
      <c r="L405" s="280">
        <v>44012</v>
      </c>
      <c r="M405" s="79">
        <f t="shared" si="16"/>
        <v>18</v>
      </c>
      <c r="N405" s="135">
        <v>0</v>
      </c>
      <c r="O405" s="491" t="s">
        <v>61</v>
      </c>
      <c r="P405" s="491" t="s">
        <v>1053</v>
      </c>
      <c r="Q405" s="4" t="s">
        <v>6460</v>
      </c>
      <c r="R405" s="163">
        <f t="shared" si="17"/>
        <v>346</v>
      </c>
      <c r="S405" s="491"/>
      <c r="T405" s="491"/>
      <c r="U405" s="196"/>
      <c r="V405" s="28" t="s">
        <v>1345</v>
      </c>
      <c r="W405" s="28" t="s">
        <v>1345</v>
      </c>
      <c r="X405" s="28" t="s">
        <v>1345</v>
      </c>
      <c r="Y405" s="28" t="s">
        <v>1345</v>
      </c>
      <c r="Z405" s="3" t="s">
        <v>1345</v>
      </c>
      <c r="AA405" s="3" t="s">
        <v>1345</v>
      </c>
      <c r="AB405" s="3" t="s">
        <v>1345</v>
      </c>
      <c r="AC405" s="3" t="s">
        <v>1743</v>
      </c>
      <c r="AD405" s="3" t="s">
        <v>1718</v>
      </c>
      <c r="AE405" s="262" t="s">
        <v>1739</v>
      </c>
      <c r="AF405" s="3" t="s">
        <v>1886</v>
      </c>
      <c r="AG405" s="3" t="s">
        <v>2694</v>
      </c>
      <c r="AH405" s="6" t="s">
        <v>2744</v>
      </c>
      <c r="AI405" s="6" t="s">
        <v>3131</v>
      </c>
      <c r="AJ405" s="6" t="s">
        <v>3343</v>
      </c>
      <c r="AK405" s="10" t="s">
        <v>4627</v>
      </c>
      <c r="AL405" s="6" t="s">
        <v>6466</v>
      </c>
      <c r="AM405" s="40" t="s">
        <v>4148</v>
      </c>
      <c r="AN405" s="40" t="s">
        <v>6439</v>
      </c>
      <c r="AO405" s="241" t="s">
        <v>1370</v>
      </c>
      <c r="AP405" s="192">
        <v>44377</v>
      </c>
      <c r="AQ405" s="491" t="s">
        <v>2539</v>
      </c>
      <c r="AR405" s="192">
        <v>44377</v>
      </c>
      <c r="AS405" s="149" t="s">
        <v>4613</v>
      </c>
      <c r="AT405" s="31" t="s">
        <v>4372</v>
      </c>
      <c r="AU405" s="31" t="s">
        <v>1663</v>
      </c>
      <c r="AV405" s="31" t="s">
        <v>1663</v>
      </c>
      <c r="AW405" s="32" t="s">
        <v>2779</v>
      </c>
      <c r="AX405" s="30" t="s">
        <v>3805</v>
      </c>
      <c r="AY405" s="263" t="s">
        <v>5226</v>
      </c>
      <c r="AZ405" s="77"/>
      <c r="BA405" s="77"/>
      <c r="BB405" s="77"/>
      <c r="BC405" s="77"/>
      <c r="BD405" s="77"/>
      <c r="BE405" s="77"/>
      <c r="BF405" s="77"/>
      <c r="BG405" s="77"/>
      <c r="BH405" s="32" t="s">
        <v>3736</v>
      </c>
      <c r="BI405" s="32" t="s">
        <v>3737</v>
      </c>
      <c r="BJ405" s="32" t="s">
        <v>3738</v>
      </c>
      <c r="BK405" s="32" t="s">
        <v>3737</v>
      </c>
      <c r="BL405" s="491" t="s">
        <v>3858</v>
      </c>
      <c r="BM405" s="491" t="s">
        <v>3908</v>
      </c>
      <c r="BN405" s="491"/>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row>
    <row r="406" spans="1:279" s="14" customFormat="1" ht="115.5" hidden="1" customHeight="1" x14ac:dyDescent="0.25">
      <c r="A406" s="29" t="s">
        <v>2364</v>
      </c>
      <c r="B406" s="211" t="s">
        <v>1091</v>
      </c>
      <c r="C406" s="212">
        <v>43812</v>
      </c>
      <c r="D406" s="29" t="s">
        <v>1495</v>
      </c>
      <c r="E406" s="11" t="s">
        <v>3910</v>
      </c>
      <c r="F406" s="91" t="s">
        <v>1032</v>
      </c>
      <c r="G406" s="91" t="s">
        <v>1033</v>
      </c>
      <c r="H406" s="91" t="s">
        <v>1034</v>
      </c>
      <c r="I406" s="219" t="s">
        <v>1035</v>
      </c>
      <c r="J406" s="215">
        <v>1</v>
      </c>
      <c r="K406" s="279">
        <v>43864</v>
      </c>
      <c r="L406" s="279">
        <v>43983</v>
      </c>
      <c r="M406" s="79">
        <f t="shared" si="16"/>
        <v>17</v>
      </c>
      <c r="N406" s="132">
        <v>1</v>
      </c>
      <c r="O406" s="93" t="s">
        <v>61</v>
      </c>
      <c r="P406" s="491" t="s">
        <v>1054</v>
      </c>
      <c r="Q406" s="92" t="s">
        <v>3406</v>
      </c>
      <c r="R406" s="163">
        <f t="shared" si="17"/>
        <v>379</v>
      </c>
      <c r="S406" s="93"/>
      <c r="T406" s="93"/>
      <c r="U406" s="211"/>
      <c r="V406" s="256" t="s">
        <v>1345</v>
      </c>
      <c r="W406" s="256" t="s">
        <v>1345</v>
      </c>
      <c r="X406" s="256" t="s">
        <v>1345</v>
      </c>
      <c r="Y406" s="256" t="s">
        <v>1345</v>
      </c>
      <c r="Z406" s="131" t="s">
        <v>1345</v>
      </c>
      <c r="AA406" s="131" t="s">
        <v>1345</v>
      </c>
      <c r="AB406" s="131" t="s">
        <v>1345</v>
      </c>
      <c r="AC406" s="131" t="s">
        <v>1363</v>
      </c>
      <c r="AD406" s="131" t="s">
        <v>1719</v>
      </c>
      <c r="AE406" s="131" t="s">
        <v>2551</v>
      </c>
      <c r="AF406" s="131" t="s">
        <v>2554</v>
      </c>
      <c r="AG406" s="131" t="s">
        <v>2551</v>
      </c>
      <c r="AH406" s="146" t="s">
        <v>2554</v>
      </c>
      <c r="AI406" s="6" t="s">
        <v>2554</v>
      </c>
      <c r="AJ406" s="6" t="s">
        <v>2554</v>
      </c>
      <c r="AK406" s="10" t="s">
        <v>4565</v>
      </c>
      <c r="AL406" s="6" t="s">
        <v>2554</v>
      </c>
      <c r="AM406" s="6" t="s">
        <v>4148</v>
      </c>
      <c r="AN406" s="6" t="s">
        <v>2554</v>
      </c>
      <c r="AO406" s="187" t="s">
        <v>918</v>
      </c>
      <c r="AP406" s="192">
        <v>43935</v>
      </c>
      <c r="AQ406" s="491" t="s">
        <v>1068</v>
      </c>
      <c r="AR406" s="473"/>
      <c r="AS406" s="31"/>
      <c r="AT406" s="31"/>
      <c r="AU406" s="31"/>
      <c r="AV406" s="31"/>
      <c r="AW406" s="30" t="s">
        <v>1369</v>
      </c>
      <c r="AX406" s="30"/>
      <c r="AY406" s="473"/>
      <c r="AZ406" s="77"/>
      <c r="BA406" s="77"/>
      <c r="BB406" s="77"/>
      <c r="BC406" s="77"/>
      <c r="BD406" s="77"/>
      <c r="BE406" s="77"/>
      <c r="BF406" s="77"/>
      <c r="BG406" s="77"/>
      <c r="BH406" s="32" t="s">
        <v>3340</v>
      </c>
      <c r="BI406" s="32"/>
      <c r="BJ406" s="32"/>
      <c r="BK406" s="32" t="s">
        <v>3737</v>
      </c>
      <c r="BL406" s="491" t="s">
        <v>3858</v>
      </c>
      <c r="BM406" s="491" t="s">
        <v>3909</v>
      </c>
      <c r="BN406" s="491"/>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row>
    <row r="407" spans="1:279" s="14" customFormat="1" ht="115.5" hidden="1" customHeight="1" x14ac:dyDescent="0.25">
      <c r="A407" s="29" t="s">
        <v>2365</v>
      </c>
      <c r="B407" s="196" t="s">
        <v>1091</v>
      </c>
      <c r="C407" s="193">
        <v>43812</v>
      </c>
      <c r="D407" s="29" t="s">
        <v>1495</v>
      </c>
      <c r="E407" s="11" t="s">
        <v>2728</v>
      </c>
      <c r="F407" s="11" t="s">
        <v>1032</v>
      </c>
      <c r="G407" s="11" t="s">
        <v>1036</v>
      </c>
      <c r="H407" s="11" t="s">
        <v>1037</v>
      </c>
      <c r="I407" s="82" t="s">
        <v>1038</v>
      </c>
      <c r="J407" s="78">
        <v>2</v>
      </c>
      <c r="K407" s="280">
        <v>43864</v>
      </c>
      <c r="L407" s="280">
        <v>44134</v>
      </c>
      <c r="M407" s="79">
        <f t="shared" si="16"/>
        <v>39</v>
      </c>
      <c r="N407" s="105">
        <v>2</v>
      </c>
      <c r="O407" s="491" t="s">
        <v>61</v>
      </c>
      <c r="P407" s="491" t="s">
        <v>1054</v>
      </c>
      <c r="Q407" s="4" t="s">
        <v>3333</v>
      </c>
      <c r="R407" s="163">
        <f t="shared" si="17"/>
        <v>68</v>
      </c>
      <c r="S407" s="491"/>
      <c r="T407" s="491"/>
      <c r="U407" s="196"/>
      <c r="V407" s="28" t="s">
        <v>1345</v>
      </c>
      <c r="W407" s="28" t="s">
        <v>1345</v>
      </c>
      <c r="X407" s="28" t="s">
        <v>1345</v>
      </c>
      <c r="Y407" s="28" t="s">
        <v>1345</v>
      </c>
      <c r="Z407" s="3" t="s">
        <v>1345</v>
      </c>
      <c r="AA407" s="3" t="s">
        <v>1345</v>
      </c>
      <c r="AB407" s="3" t="s">
        <v>1345</v>
      </c>
      <c r="AC407" s="131" t="s">
        <v>1743</v>
      </c>
      <c r="AD407" s="3" t="s">
        <v>1720</v>
      </c>
      <c r="AE407" s="262" t="s">
        <v>1755</v>
      </c>
      <c r="AF407" s="3" t="s">
        <v>1808</v>
      </c>
      <c r="AG407" s="3" t="s">
        <v>2695</v>
      </c>
      <c r="AH407" s="6" t="s">
        <v>2745</v>
      </c>
      <c r="AI407" s="6" t="s">
        <v>3109</v>
      </c>
      <c r="AJ407" s="6" t="s">
        <v>3109</v>
      </c>
      <c r="AK407" s="10" t="s">
        <v>4566</v>
      </c>
      <c r="AL407" s="6" t="s">
        <v>3109</v>
      </c>
      <c r="AM407" s="6" t="s">
        <v>4148</v>
      </c>
      <c r="AN407" s="6" t="s">
        <v>3109</v>
      </c>
      <c r="AO407" s="187" t="s">
        <v>918</v>
      </c>
      <c r="AP407" s="192">
        <v>44126</v>
      </c>
      <c r="AQ407" s="491" t="s">
        <v>1068</v>
      </c>
      <c r="AR407" s="473"/>
      <c r="AS407" s="31"/>
      <c r="AT407" s="31"/>
      <c r="AU407" s="31"/>
      <c r="AV407" s="31"/>
      <c r="AW407" s="30" t="s">
        <v>1369</v>
      </c>
      <c r="AX407" s="30"/>
      <c r="AY407" s="473"/>
      <c r="AZ407" s="77"/>
      <c r="BA407" s="77"/>
      <c r="BB407" s="77"/>
      <c r="BC407" s="77"/>
      <c r="BD407" s="77"/>
      <c r="BE407" s="77"/>
      <c r="BF407" s="77"/>
      <c r="BG407" s="77"/>
      <c r="BH407" s="32" t="s">
        <v>3340</v>
      </c>
      <c r="BI407" s="32"/>
      <c r="BJ407" s="32"/>
      <c r="BK407" s="32" t="s">
        <v>3737</v>
      </c>
      <c r="BL407" s="491" t="s">
        <v>3858</v>
      </c>
      <c r="BM407" s="491" t="s">
        <v>3909</v>
      </c>
      <c r="BN407" s="491"/>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row>
    <row r="408" spans="1:279" s="14" customFormat="1" ht="115.5" hidden="1" customHeight="1" x14ac:dyDescent="0.25">
      <c r="A408" s="29" t="s">
        <v>2366</v>
      </c>
      <c r="B408" s="196" t="s">
        <v>1091</v>
      </c>
      <c r="C408" s="193">
        <v>43812</v>
      </c>
      <c r="D408" s="29" t="s">
        <v>1501</v>
      </c>
      <c r="E408" s="11" t="s">
        <v>2730</v>
      </c>
      <c r="F408" s="11" t="s">
        <v>1039</v>
      </c>
      <c r="G408" s="11" t="s">
        <v>1040</v>
      </c>
      <c r="H408" s="11" t="s">
        <v>1041</v>
      </c>
      <c r="I408" s="82" t="s">
        <v>1042</v>
      </c>
      <c r="J408" s="78">
        <v>2</v>
      </c>
      <c r="K408" s="280">
        <v>43864</v>
      </c>
      <c r="L408" s="280">
        <v>44012</v>
      </c>
      <c r="M408" s="79">
        <f t="shared" si="16"/>
        <v>22</v>
      </c>
      <c r="N408" s="135">
        <v>0</v>
      </c>
      <c r="O408" s="491" t="s">
        <v>61</v>
      </c>
      <c r="P408" s="491" t="s">
        <v>1058</v>
      </c>
      <c r="Q408" s="4" t="s">
        <v>4641</v>
      </c>
      <c r="R408" s="163">
        <f t="shared" si="17"/>
        <v>286</v>
      </c>
      <c r="S408" s="491"/>
      <c r="T408" s="491"/>
      <c r="U408" s="196"/>
      <c r="V408" s="28" t="s">
        <v>1345</v>
      </c>
      <c r="W408" s="28" t="s">
        <v>1345</v>
      </c>
      <c r="X408" s="28" t="s">
        <v>1345</v>
      </c>
      <c r="Y408" s="28" t="s">
        <v>1345</v>
      </c>
      <c r="Z408" s="3" t="s">
        <v>1345</v>
      </c>
      <c r="AA408" s="3" t="s">
        <v>1345</v>
      </c>
      <c r="AB408" s="3" t="s">
        <v>1345</v>
      </c>
      <c r="AC408" s="131" t="s">
        <v>1743</v>
      </c>
      <c r="AD408" s="3" t="s">
        <v>1715</v>
      </c>
      <c r="AE408" s="265" t="s">
        <v>1740</v>
      </c>
      <c r="AF408" s="3" t="s">
        <v>1868</v>
      </c>
      <c r="AG408" s="3" t="s">
        <v>2696</v>
      </c>
      <c r="AH408" s="6" t="s">
        <v>2746</v>
      </c>
      <c r="AI408" s="6" t="s">
        <v>3132</v>
      </c>
      <c r="AJ408" s="6" t="s">
        <v>3142</v>
      </c>
      <c r="AK408" s="10" t="s">
        <v>4628</v>
      </c>
      <c r="AL408" s="6" t="s">
        <v>5222</v>
      </c>
      <c r="AM408" s="40" t="s">
        <v>4148</v>
      </c>
      <c r="AN408" s="40" t="s">
        <v>6439</v>
      </c>
      <c r="AO408" s="241" t="s">
        <v>2035</v>
      </c>
      <c r="AP408" s="192">
        <v>44377</v>
      </c>
      <c r="AQ408" s="491" t="s">
        <v>2539</v>
      </c>
      <c r="AR408" s="192">
        <v>44377</v>
      </c>
      <c r="AS408" s="149" t="s">
        <v>4613</v>
      </c>
      <c r="AT408" s="31" t="s">
        <v>4372</v>
      </c>
      <c r="AU408" s="31" t="s">
        <v>1663</v>
      </c>
      <c r="AV408" s="31" t="s">
        <v>1663</v>
      </c>
      <c r="AW408" s="32" t="s">
        <v>2779</v>
      </c>
      <c r="AX408" s="30" t="s">
        <v>3804</v>
      </c>
      <c r="AY408" s="30" t="s">
        <v>1663</v>
      </c>
      <c r="AZ408" s="77"/>
      <c r="BA408" s="77"/>
      <c r="BB408" s="77"/>
      <c r="BC408" s="77"/>
      <c r="BD408" s="77"/>
      <c r="BE408" s="77"/>
      <c r="BF408" s="77"/>
      <c r="BG408" s="77"/>
      <c r="BH408" s="32" t="s">
        <v>3176</v>
      </c>
      <c r="BI408" s="491"/>
      <c r="BJ408" s="491"/>
      <c r="BK408" s="491" t="s">
        <v>3894</v>
      </c>
      <c r="BL408" s="491" t="s">
        <v>3739</v>
      </c>
      <c r="BM408" s="491"/>
      <c r="BN408" s="491"/>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row>
    <row r="409" spans="1:279" s="14" customFormat="1" ht="115.5" customHeight="1" x14ac:dyDescent="0.25">
      <c r="A409" s="97" t="s">
        <v>2366</v>
      </c>
      <c r="B409" s="481" t="s">
        <v>1091</v>
      </c>
      <c r="C409" s="221">
        <v>43812</v>
      </c>
      <c r="D409" s="97" t="s">
        <v>1501</v>
      </c>
      <c r="E409" s="12" t="s">
        <v>7175</v>
      </c>
      <c r="F409" s="351" t="s">
        <v>4474</v>
      </c>
      <c r="G409" s="351" t="s">
        <v>4475</v>
      </c>
      <c r="H409" s="351" t="s">
        <v>4476</v>
      </c>
      <c r="I409" s="352" t="s">
        <v>4477</v>
      </c>
      <c r="J409" s="356">
        <v>6</v>
      </c>
      <c r="K409" s="600">
        <v>44075</v>
      </c>
      <c r="L409" s="600">
        <v>44864</v>
      </c>
      <c r="M409" s="635">
        <f t="shared" si="16"/>
        <v>9</v>
      </c>
      <c r="N409" s="638">
        <v>3</v>
      </c>
      <c r="O409" s="491" t="s">
        <v>61</v>
      </c>
      <c r="P409" s="491"/>
      <c r="Q409" s="4" t="s">
        <v>6893</v>
      </c>
      <c r="R409" s="163">
        <f t="shared" si="17"/>
        <v>215</v>
      </c>
      <c r="S409" s="491"/>
      <c r="T409" s="491"/>
      <c r="U409" s="196"/>
      <c r="V409" s="28"/>
      <c r="W409" s="28"/>
      <c r="X409" s="28"/>
      <c r="Y409" s="28"/>
      <c r="Z409" s="3"/>
      <c r="AA409" s="3"/>
      <c r="AB409" s="3"/>
      <c r="AC409" s="131"/>
      <c r="AD409" s="3"/>
      <c r="AE409" s="265"/>
      <c r="AF409" s="3"/>
      <c r="AG409" s="3"/>
      <c r="AH409" s="6"/>
      <c r="AI409" s="6"/>
      <c r="AJ409" s="6" t="s">
        <v>3142</v>
      </c>
      <c r="AK409" s="10" t="s">
        <v>4628</v>
      </c>
      <c r="AL409" s="4" t="s">
        <v>4650</v>
      </c>
      <c r="AM409" s="39" t="s">
        <v>6873</v>
      </c>
      <c r="AN409" s="4" t="s">
        <v>6909</v>
      </c>
      <c r="AO409" s="241" t="s">
        <v>920</v>
      </c>
      <c r="AP409" s="192">
        <v>44484</v>
      </c>
      <c r="AQ409" s="491" t="s">
        <v>1068</v>
      </c>
      <c r="AR409" s="473"/>
      <c r="AS409" s="31"/>
      <c r="AT409" s="31"/>
      <c r="AU409" s="31"/>
      <c r="AV409" s="31"/>
      <c r="AW409" s="30" t="s">
        <v>1369</v>
      </c>
      <c r="AX409" s="30"/>
      <c r="AY409" s="473"/>
      <c r="AZ409" s="77"/>
      <c r="BA409" s="77"/>
      <c r="BB409" s="77"/>
      <c r="BC409" s="77"/>
      <c r="BD409" s="77"/>
      <c r="BE409" s="77"/>
      <c r="BF409" s="77"/>
      <c r="BG409" s="77"/>
      <c r="BH409" s="32"/>
      <c r="BI409" s="491"/>
      <c r="BJ409" s="491"/>
      <c r="BK409" s="491"/>
      <c r="BL409" s="491"/>
      <c r="BM409" s="491"/>
      <c r="BN409" s="491"/>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row>
    <row r="410" spans="1:279" s="14" customFormat="1" ht="115.5" hidden="1" customHeight="1" x14ac:dyDescent="0.25">
      <c r="A410" s="29" t="s">
        <v>2367</v>
      </c>
      <c r="B410" s="196" t="s">
        <v>1091</v>
      </c>
      <c r="C410" s="193">
        <v>43812</v>
      </c>
      <c r="D410" s="29" t="s">
        <v>1501</v>
      </c>
      <c r="E410" s="11" t="s">
        <v>2609</v>
      </c>
      <c r="F410" s="11" t="s">
        <v>1039</v>
      </c>
      <c r="G410" s="11" t="s">
        <v>1043</v>
      </c>
      <c r="H410" s="11" t="s">
        <v>1044</v>
      </c>
      <c r="I410" s="82" t="s">
        <v>1045</v>
      </c>
      <c r="J410" s="78">
        <v>1</v>
      </c>
      <c r="K410" s="280">
        <v>44013</v>
      </c>
      <c r="L410" s="280">
        <v>44104</v>
      </c>
      <c r="M410" s="79">
        <f t="shared" si="16"/>
        <v>13</v>
      </c>
      <c r="N410" s="105">
        <v>1</v>
      </c>
      <c r="O410" s="491" t="s">
        <v>262</v>
      </c>
      <c r="P410" s="491" t="s">
        <v>1865</v>
      </c>
      <c r="Q410" s="8" t="s">
        <v>3205</v>
      </c>
      <c r="R410" s="163">
        <f t="shared" si="17"/>
        <v>318</v>
      </c>
      <c r="S410" s="491"/>
      <c r="T410" s="491"/>
      <c r="U410" s="196"/>
      <c r="V410" s="28" t="s">
        <v>1345</v>
      </c>
      <c r="W410" s="28" t="s">
        <v>1345</v>
      </c>
      <c r="X410" s="28" t="s">
        <v>1345</v>
      </c>
      <c r="Y410" s="28" t="s">
        <v>1345</v>
      </c>
      <c r="Z410" s="3" t="s">
        <v>1345</v>
      </c>
      <c r="AA410" s="3" t="s">
        <v>1345</v>
      </c>
      <c r="AB410" s="3" t="s">
        <v>1345</v>
      </c>
      <c r="AC410" s="3" t="s">
        <v>1363</v>
      </c>
      <c r="AD410" s="3" t="s">
        <v>1866</v>
      </c>
      <c r="AE410" s="3" t="s">
        <v>6455</v>
      </c>
      <c r="AF410" s="3" t="s">
        <v>1869</v>
      </c>
      <c r="AG410" s="3" t="s">
        <v>2608</v>
      </c>
      <c r="AH410" s="6" t="s">
        <v>2731</v>
      </c>
      <c r="AI410" s="6" t="s">
        <v>3109</v>
      </c>
      <c r="AJ410" s="6" t="s">
        <v>3109</v>
      </c>
      <c r="AK410" s="146" t="s">
        <v>4148</v>
      </c>
      <c r="AL410" s="6" t="s">
        <v>6104</v>
      </c>
      <c r="AM410" s="146" t="s">
        <v>4148</v>
      </c>
      <c r="AN410" s="6" t="s">
        <v>6104</v>
      </c>
      <c r="AO410" s="187" t="s">
        <v>918</v>
      </c>
      <c r="AP410" s="192">
        <v>44123</v>
      </c>
      <c r="AQ410" s="491" t="s">
        <v>1068</v>
      </c>
      <c r="AR410" s="473"/>
      <c r="AS410" s="31"/>
      <c r="AT410" s="31"/>
      <c r="AU410" s="31"/>
      <c r="AV410" s="31"/>
      <c r="AW410" s="30" t="s">
        <v>1369</v>
      </c>
      <c r="AX410" s="30"/>
      <c r="AY410" s="473"/>
      <c r="AZ410" s="77"/>
      <c r="BA410" s="77"/>
      <c r="BB410" s="77"/>
      <c r="BC410" s="77"/>
      <c r="BD410" s="77"/>
      <c r="BE410" s="77"/>
      <c r="BF410" s="77"/>
      <c r="BG410" s="77"/>
      <c r="BH410" s="32" t="s">
        <v>3176</v>
      </c>
      <c r="BI410" s="491"/>
      <c r="BJ410" s="491"/>
      <c r="BK410" s="491" t="s">
        <v>3894</v>
      </c>
      <c r="BL410" s="491" t="s">
        <v>3739</v>
      </c>
      <c r="BM410" s="491"/>
      <c r="BN410" s="491"/>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row>
    <row r="411" spans="1:279" s="14" customFormat="1" ht="115.5" hidden="1" customHeight="1" x14ac:dyDescent="0.25">
      <c r="A411" s="29" t="s">
        <v>2368</v>
      </c>
      <c r="B411" s="196" t="s">
        <v>1091</v>
      </c>
      <c r="C411" s="193">
        <v>43812</v>
      </c>
      <c r="D411" s="29" t="s">
        <v>1527</v>
      </c>
      <c r="E411" s="11" t="s">
        <v>3740</v>
      </c>
      <c r="F411" s="11" t="s">
        <v>1046</v>
      </c>
      <c r="G411" s="11" t="s">
        <v>1047</v>
      </c>
      <c r="H411" s="11" t="s">
        <v>1048</v>
      </c>
      <c r="I411" s="82" t="s">
        <v>1049</v>
      </c>
      <c r="J411" s="78">
        <v>1</v>
      </c>
      <c r="K411" s="280">
        <v>43864</v>
      </c>
      <c r="L411" s="280">
        <v>44012</v>
      </c>
      <c r="M411" s="79">
        <f t="shared" ref="M411" si="18">+WEEKNUM(L411-K411)</f>
        <v>22</v>
      </c>
      <c r="N411" s="105">
        <v>1</v>
      </c>
      <c r="O411" s="37" t="s">
        <v>61</v>
      </c>
      <c r="P411" s="37" t="s">
        <v>1056</v>
      </c>
      <c r="Q411" s="4" t="s">
        <v>3415</v>
      </c>
      <c r="R411" s="163">
        <f t="shared" ref="R411" si="19">LEN(Q411)</f>
        <v>380</v>
      </c>
      <c r="S411" s="37"/>
      <c r="T411" s="37"/>
      <c r="U411" s="196"/>
      <c r="V411" s="28" t="s">
        <v>1345</v>
      </c>
      <c r="W411" s="28" t="s">
        <v>1345</v>
      </c>
      <c r="X411" s="28" t="s">
        <v>1345</v>
      </c>
      <c r="Y411" s="28" t="s">
        <v>1345</v>
      </c>
      <c r="Z411" s="3" t="s">
        <v>1345</v>
      </c>
      <c r="AA411" s="3" t="s">
        <v>1345</v>
      </c>
      <c r="AB411" s="3" t="s">
        <v>1345</v>
      </c>
      <c r="AC411" s="3" t="s">
        <v>1363</v>
      </c>
      <c r="AD411" s="3" t="s">
        <v>1714</v>
      </c>
      <c r="AE411" s="21" t="s">
        <v>1741</v>
      </c>
      <c r="AF411" s="3" t="s">
        <v>1809</v>
      </c>
      <c r="AG411" s="378" t="s">
        <v>3110</v>
      </c>
      <c r="AH411" s="6" t="s">
        <v>3111</v>
      </c>
      <c r="AI411" s="6" t="s">
        <v>3111</v>
      </c>
      <c r="AJ411" s="6" t="s">
        <v>3111</v>
      </c>
      <c r="AK411" s="6" t="s">
        <v>1663</v>
      </c>
      <c r="AL411" s="6" t="s">
        <v>3111</v>
      </c>
      <c r="AM411" s="6" t="s">
        <v>4148</v>
      </c>
      <c r="AN411" s="6" t="s">
        <v>3111</v>
      </c>
      <c r="AO411" s="187" t="s">
        <v>918</v>
      </c>
      <c r="AP411" s="192">
        <v>44025</v>
      </c>
      <c r="AQ411" s="491" t="s">
        <v>1068</v>
      </c>
      <c r="AR411" s="38"/>
      <c r="AS411" s="35"/>
      <c r="AT411" s="35"/>
      <c r="AU411" s="35"/>
      <c r="AV411" s="35"/>
      <c r="AW411" s="30" t="s">
        <v>1369</v>
      </c>
      <c r="AX411" s="30"/>
      <c r="AY411" s="38"/>
      <c r="AZ411" s="80"/>
      <c r="BA411" s="80"/>
      <c r="BB411" s="80"/>
      <c r="BC411" s="80"/>
      <c r="BD411" s="80"/>
      <c r="BE411" s="80"/>
      <c r="BF411" s="80"/>
      <c r="BG411" s="80"/>
      <c r="BH411" s="328" t="s">
        <v>3340</v>
      </c>
      <c r="BI411" s="37"/>
      <c r="BJ411" s="37"/>
      <c r="BK411" s="37" t="s">
        <v>4041</v>
      </c>
      <c r="BL411" s="37" t="s">
        <v>3911</v>
      </c>
      <c r="BM411" s="37" t="s">
        <v>3912</v>
      </c>
      <c r="BN411" s="37"/>
      <c r="BO411" s="80"/>
      <c r="BP411" s="80"/>
      <c r="BQ411" s="80"/>
      <c r="BR411" s="80"/>
      <c r="BS411" s="80"/>
      <c r="BT411" s="80"/>
      <c r="BU411" s="80"/>
      <c r="BV411" s="80"/>
      <c r="BW411" s="80"/>
      <c r="BX411" s="80"/>
      <c r="BY411" s="80"/>
      <c r="BZ411" s="80"/>
      <c r="CA411" s="80"/>
      <c r="CB411" s="80"/>
      <c r="CC411" s="80"/>
      <c r="CD411" s="80"/>
      <c r="CE411" s="80"/>
      <c r="CF411" s="80"/>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0"/>
      <c r="FH411" s="80"/>
      <c r="FI411" s="80"/>
      <c r="FJ411" s="80"/>
      <c r="FK411" s="80"/>
      <c r="FL411" s="80"/>
      <c r="FM411" s="80"/>
      <c r="FN411" s="80"/>
      <c r="FO411" s="80"/>
      <c r="FP411" s="80"/>
      <c r="FQ411" s="80"/>
      <c r="FR411" s="80"/>
      <c r="FS411" s="80"/>
      <c r="FT411" s="80"/>
      <c r="FU411" s="80"/>
      <c r="FV411" s="80"/>
      <c r="FW411" s="80"/>
      <c r="FX411" s="80"/>
      <c r="FY411" s="80"/>
      <c r="FZ411" s="80"/>
      <c r="GA411" s="80"/>
      <c r="GB411" s="80"/>
      <c r="GC411" s="80"/>
      <c r="GD411" s="80"/>
      <c r="GE411" s="80"/>
      <c r="GF411" s="80"/>
      <c r="GG411" s="80"/>
      <c r="GH411" s="80"/>
      <c r="GI411" s="80"/>
      <c r="GJ411" s="80"/>
      <c r="GK411" s="80"/>
      <c r="GL411" s="80"/>
      <c r="GM411" s="80"/>
      <c r="GN411" s="80"/>
      <c r="GO411" s="80"/>
      <c r="GP411" s="80"/>
      <c r="GQ411" s="80"/>
      <c r="GR411" s="80"/>
      <c r="GS411" s="80"/>
      <c r="GT411" s="80"/>
      <c r="GU411" s="80"/>
      <c r="GV411" s="80"/>
      <c r="GW411" s="80"/>
      <c r="GX411" s="80"/>
      <c r="GY411" s="80"/>
      <c r="GZ411" s="80"/>
      <c r="HA411" s="80"/>
      <c r="HB411" s="80"/>
      <c r="HC411" s="80"/>
      <c r="HD411" s="80"/>
      <c r="HE411" s="80"/>
      <c r="HF411" s="80"/>
      <c r="HG411" s="80"/>
      <c r="HH411" s="80"/>
      <c r="HI411" s="80"/>
      <c r="HJ411" s="80"/>
      <c r="HK411" s="80"/>
      <c r="HL411" s="80"/>
      <c r="HM411" s="80"/>
      <c r="HN411" s="80"/>
      <c r="HO411" s="80"/>
      <c r="HP411" s="80"/>
      <c r="HQ411" s="80"/>
      <c r="HR411" s="80"/>
      <c r="HS411" s="80"/>
      <c r="HT411" s="80"/>
      <c r="HU411" s="80"/>
      <c r="HV411" s="80"/>
      <c r="HW411" s="80"/>
      <c r="HX411" s="80"/>
      <c r="HY411" s="80"/>
      <c r="HZ411" s="80"/>
      <c r="IA411" s="80"/>
      <c r="IB411" s="80"/>
      <c r="IC411" s="80"/>
      <c r="ID411" s="80"/>
      <c r="IE411" s="80"/>
      <c r="IF411" s="80"/>
      <c r="IG411" s="80"/>
      <c r="IH411" s="80"/>
      <c r="II411" s="80"/>
      <c r="IJ411" s="80"/>
      <c r="IK411" s="80"/>
      <c r="IL411" s="80"/>
      <c r="IM411" s="80"/>
      <c r="IN411" s="80"/>
      <c r="IO411" s="80"/>
      <c r="IP411" s="80"/>
      <c r="IQ411" s="80"/>
      <c r="IR411" s="80"/>
      <c r="IS411" s="80"/>
      <c r="IT411" s="80"/>
      <c r="IU411" s="80"/>
      <c r="IV411" s="80"/>
      <c r="IW411" s="80"/>
      <c r="IX411" s="80"/>
      <c r="IY411" s="80"/>
      <c r="IZ411" s="80"/>
      <c r="JA411" s="80"/>
      <c r="JB411" s="80"/>
      <c r="JC411" s="80"/>
      <c r="JD411" s="80"/>
      <c r="JE411" s="80"/>
      <c r="JF411" s="80"/>
      <c r="JG411" s="80"/>
      <c r="JH411" s="80"/>
      <c r="JI411" s="80"/>
      <c r="JJ411" s="80"/>
      <c r="JK411" s="80"/>
      <c r="JL411" s="80"/>
      <c r="JM411" s="80"/>
      <c r="JN411" s="80"/>
      <c r="JO411" s="80"/>
      <c r="JP411" s="80"/>
      <c r="JQ411" s="80"/>
      <c r="JR411" s="80"/>
      <c r="JS411" s="80"/>
    </row>
    <row r="412" spans="1:279" s="14" customFormat="1" ht="115.5" hidden="1" customHeight="1" x14ac:dyDescent="0.25">
      <c r="A412" s="29" t="s">
        <v>2369</v>
      </c>
      <c r="B412" s="196" t="s">
        <v>1091</v>
      </c>
      <c r="C412" s="193">
        <v>43812</v>
      </c>
      <c r="D412" s="29" t="s">
        <v>1527</v>
      </c>
      <c r="E412" s="11" t="s">
        <v>3740</v>
      </c>
      <c r="F412" s="11" t="s">
        <v>1046</v>
      </c>
      <c r="G412" s="6" t="s">
        <v>1050</v>
      </c>
      <c r="H412" s="6" t="s">
        <v>1051</v>
      </c>
      <c r="I412" s="82" t="s">
        <v>1052</v>
      </c>
      <c r="J412" s="78">
        <v>4</v>
      </c>
      <c r="K412" s="280">
        <v>43864</v>
      </c>
      <c r="L412" s="280">
        <v>44135</v>
      </c>
      <c r="M412" s="79">
        <f t="shared" ref="M412:M447" si="20">+WEEKNUM(L412-K412)</f>
        <v>39</v>
      </c>
      <c r="N412" s="105">
        <v>4</v>
      </c>
      <c r="O412" s="491" t="s">
        <v>61</v>
      </c>
      <c r="P412" s="491" t="s">
        <v>1057</v>
      </c>
      <c r="Q412" s="4" t="s">
        <v>3318</v>
      </c>
      <c r="R412" s="163">
        <f t="shared" ref="R412:R420" si="21">LEN(Q412)</f>
        <v>287</v>
      </c>
      <c r="S412" s="491"/>
      <c r="T412" s="491"/>
      <c r="U412" s="196"/>
      <c r="V412" s="28" t="s">
        <v>1345</v>
      </c>
      <c r="W412" s="28" t="s">
        <v>1345</v>
      </c>
      <c r="X412" s="28" t="s">
        <v>1345</v>
      </c>
      <c r="Y412" s="28" t="s">
        <v>1345</v>
      </c>
      <c r="Z412" s="3" t="s">
        <v>1345</v>
      </c>
      <c r="AA412" s="3" t="s">
        <v>1345</v>
      </c>
      <c r="AB412" s="3" t="s">
        <v>1345</v>
      </c>
      <c r="AC412" s="131" t="s">
        <v>1743</v>
      </c>
      <c r="AD412" s="3" t="s">
        <v>2733</v>
      </c>
      <c r="AE412" s="266" t="s">
        <v>1756</v>
      </c>
      <c r="AF412" s="3" t="s">
        <v>2732</v>
      </c>
      <c r="AG412" s="3" t="s">
        <v>2704</v>
      </c>
      <c r="AH412" s="6" t="s">
        <v>2734</v>
      </c>
      <c r="AI412" s="6" t="s">
        <v>3133</v>
      </c>
      <c r="AJ412" s="6" t="s">
        <v>3315</v>
      </c>
      <c r="AK412" s="146" t="s">
        <v>4148</v>
      </c>
      <c r="AL412" s="6" t="s">
        <v>6104</v>
      </c>
      <c r="AM412" s="146" t="s">
        <v>4148</v>
      </c>
      <c r="AN412" s="6" t="s">
        <v>6104</v>
      </c>
      <c r="AO412" s="187" t="s">
        <v>918</v>
      </c>
      <c r="AP412" s="192">
        <v>44203</v>
      </c>
      <c r="AQ412" s="491" t="s">
        <v>1068</v>
      </c>
      <c r="AR412" s="473"/>
      <c r="AS412" s="31"/>
      <c r="AT412" s="31"/>
      <c r="AU412" s="31"/>
      <c r="AV412" s="31"/>
      <c r="AW412" s="30" t="s">
        <v>1369</v>
      </c>
      <c r="AX412" s="30"/>
      <c r="AY412" s="473"/>
      <c r="AZ412" s="77"/>
      <c r="BA412" s="77"/>
      <c r="BB412" s="77"/>
      <c r="BC412" s="77"/>
      <c r="BD412" s="77"/>
      <c r="BE412" s="77"/>
      <c r="BF412" s="77"/>
      <c r="BG412" s="77"/>
      <c r="BH412" s="328" t="s">
        <v>3340</v>
      </c>
      <c r="BI412" s="491"/>
      <c r="BJ412" s="491"/>
      <c r="BK412" s="37" t="s">
        <v>4041</v>
      </c>
      <c r="BL412" s="37" t="s">
        <v>3911</v>
      </c>
      <c r="BM412" s="37" t="s">
        <v>3912</v>
      </c>
      <c r="BN412" s="491"/>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row>
    <row r="413" spans="1:279" s="14" customFormat="1" ht="115.5" hidden="1" customHeight="1" x14ac:dyDescent="0.25">
      <c r="A413" s="29" t="s">
        <v>2370</v>
      </c>
      <c r="B413" s="5" t="s">
        <v>1356</v>
      </c>
      <c r="C413" s="57">
        <v>42934</v>
      </c>
      <c r="D413" s="220" t="s">
        <v>1497</v>
      </c>
      <c r="E413" s="6" t="s">
        <v>4188</v>
      </c>
      <c r="F413" s="3" t="s">
        <v>1651</v>
      </c>
      <c r="G413" s="3" t="s">
        <v>470</v>
      </c>
      <c r="H413" s="3" t="s">
        <v>1652</v>
      </c>
      <c r="I413" s="5" t="s">
        <v>2665</v>
      </c>
      <c r="J413" s="20">
        <v>1</v>
      </c>
      <c r="K413" s="57">
        <v>43891</v>
      </c>
      <c r="L413" s="57">
        <v>44044</v>
      </c>
      <c r="M413" s="79">
        <f t="shared" si="20"/>
        <v>22</v>
      </c>
      <c r="N413" s="105">
        <v>1</v>
      </c>
      <c r="O413" s="32" t="s">
        <v>56</v>
      </c>
      <c r="P413" s="32"/>
      <c r="Q413" s="4" t="s">
        <v>3370</v>
      </c>
      <c r="R413" s="163">
        <f t="shared" si="21"/>
        <v>362</v>
      </c>
      <c r="S413" s="30"/>
      <c r="T413" s="30"/>
      <c r="U413" s="187" t="s">
        <v>1345</v>
      </c>
      <c r="V413" s="187" t="s">
        <v>1345</v>
      </c>
      <c r="W413" s="187" t="s">
        <v>1345</v>
      </c>
      <c r="X413" s="187" t="s">
        <v>1345</v>
      </c>
      <c r="Y413" s="187" t="s">
        <v>1345</v>
      </c>
      <c r="Z413" s="187" t="s">
        <v>1345</v>
      </c>
      <c r="AA413" s="187" t="s">
        <v>1345</v>
      </c>
      <c r="AB413" s="187" t="s">
        <v>1345</v>
      </c>
      <c r="AC413" s="187" t="s">
        <v>1345</v>
      </c>
      <c r="AD413" s="17" t="s">
        <v>2574</v>
      </c>
      <c r="AE413" s="17" t="s">
        <v>1858</v>
      </c>
      <c r="AF413" s="17" t="s">
        <v>1862</v>
      </c>
      <c r="AG413" s="146" t="s">
        <v>2664</v>
      </c>
      <c r="AH413" s="161" t="s">
        <v>2776</v>
      </c>
      <c r="AI413" s="6" t="s">
        <v>3109</v>
      </c>
      <c r="AJ413" s="6" t="s">
        <v>3109</v>
      </c>
      <c r="AK413" s="369" t="s">
        <v>4571</v>
      </c>
      <c r="AL413" s="6" t="s">
        <v>3109</v>
      </c>
      <c r="AM413" s="6" t="s">
        <v>4148</v>
      </c>
      <c r="AN413" s="6" t="s">
        <v>3109</v>
      </c>
      <c r="AO413" s="241" t="s">
        <v>918</v>
      </c>
      <c r="AP413" s="192">
        <v>44125</v>
      </c>
      <c r="AQ413" s="491" t="s">
        <v>1068</v>
      </c>
      <c r="AR413" s="473"/>
      <c r="AS413" s="30"/>
      <c r="AT413" s="30"/>
      <c r="AU413" s="30"/>
      <c r="AV413" s="30"/>
      <c r="AW413" s="30" t="s">
        <v>1369</v>
      </c>
      <c r="AX413" s="30"/>
      <c r="AY413" s="30"/>
      <c r="BH413" s="491"/>
      <c r="BI413" s="491"/>
      <c r="BJ413" s="491"/>
      <c r="BK413" s="491" t="s">
        <v>4104</v>
      </c>
      <c r="BL413" s="491" t="s">
        <v>4119</v>
      </c>
      <c r="BM413" s="491" t="s">
        <v>4106</v>
      </c>
      <c r="BN413" s="491"/>
    </row>
    <row r="414" spans="1:279" ht="115.5" hidden="1" customHeight="1" x14ac:dyDescent="0.3">
      <c r="A414" s="29" t="s">
        <v>2371</v>
      </c>
      <c r="B414" s="5" t="s">
        <v>1356</v>
      </c>
      <c r="C414" s="57">
        <v>42934</v>
      </c>
      <c r="D414" s="220" t="s">
        <v>1497</v>
      </c>
      <c r="E414" s="6" t="s">
        <v>4188</v>
      </c>
      <c r="F414" s="3" t="s">
        <v>1651</v>
      </c>
      <c r="G414" s="3" t="s">
        <v>470</v>
      </c>
      <c r="H414" s="3" t="s">
        <v>2662</v>
      </c>
      <c r="I414" s="5" t="s">
        <v>1653</v>
      </c>
      <c r="J414" s="20">
        <v>2</v>
      </c>
      <c r="K414" s="57">
        <v>43891</v>
      </c>
      <c r="L414" s="57">
        <v>44256</v>
      </c>
      <c r="M414" s="79">
        <f t="shared" si="20"/>
        <v>53</v>
      </c>
      <c r="N414" s="105">
        <v>2</v>
      </c>
      <c r="O414" s="32" t="s">
        <v>56</v>
      </c>
      <c r="P414" s="32"/>
      <c r="Q414" s="4" t="s">
        <v>3264</v>
      </c>
      <c r="R414" s="163">
        <f t="shared" si="21"/>
        <v>386</v>
      </c>
      <c r="S414" s="30"/>
      <c r="T414" s="30"/>
      <c r="U414" s="187" t="s">
        <v>1345</v>
      </c>
      <c r="V414" s="187" t="s">
        <v>1345</v>
      </c>
      <c r="W414" s="187" t="s">
        <v>1345</v>
      </c>
      <c r="X414" s="187" t="s">
        <v>1345</v>
      </c>
      <c r="Y414" s="187" t="s">
        <v>1345</v>
      </c>
      <c r="Z414" s="187" t="s">
        <v>1345</v>
      </c>
      <c r="AA414" s="187" t="s">
        <v>1345</v>
      </c>
      <c r="AB414" s="187" t="s">
        <v>1345</v>
      </c>
      <c r="AC414" s="187" t="s">
        <v>1345</v>
      </c>
      <c r="AD414" s="17" t="s">
        <v>2663</v>
      </c>
      <c r="AE414" s="17" t="s">
        <v>1859</v>
      </c>
      <c r="AF414" s="17" t="s">
        <v>1862</v>
      </c>
      <c r="AG414" s="6" t="s">
        <v>2661</v>
      </c>
      <c r="AH414" s="6" t="s">
        <v>2668</v>
      </c>
      <c r="AI414" s="6" t="s">
        <v>3214</v>
      </c>
      <c r="AJ414" s="6" t="s">
        <v>3276</v>
      </c>
      <c r="AK414" s="146" t="s">
        <v>4148</v>
      </c>
      <c r="AL414" s="6" t="s">
        <v>6104</v>
      </c>
      <c r="AM414" s="146" t="s">
        <v>4148</v>
      </c>
      <c r="AN414" s="6" t="s">
        <v>6104</v>
      </c>
      <c r="AO414" s="241" t="s">
        <v>918</v>
      </c>
      <c r="AP414" s="192">
        <v>44217</v>
      </c>
      <c r="AQ414" s="491" t="s">
        <v>1068</v>
      </c>
      <c r="AR414" s="189"/>
      <c r="AS414" s="116"/>
      <c r="AT414" s="116"/>
      <c r="AU414" s="116"/>
      <c r="AV414" s="116"/>
      <c r="AW414" s="30" t="s">
        <v>1369</v>
      </c>
      <c r="AX414" s="116"/>
      <c r="AY414" s="116"/>
      <c r="BH414" s="491"/>
      <c r="BI414" s="491"/>
      <c r="BJ414" s="491"/>
      <c r="BK414" s="491" t="s">
        <v>4104</v>
      </c>
      <c r="BL414" s="491" t="s">
        <v>4119</v>
      </c>
      <c r="BM414" s="491" t="s">
        <v>4106</v>
      </c>
      <c r="BN414" s="491"/>
    </row>
    <row r="415" spans="1:279" ht="115.5" customHeight="1" x14ac:dyDescent="0.3">
      <c r="A415" s="97" t="s">
        <v>2372</v>
      </c>
      <c r="B415" s="414" t="s">
        <v>1356</v>
      </c>
      <c r="C415" s="607">
        <v>42934</v>
      </c>
      <c r="D415" s="616" t="s">
        <v>1497</v>
      </c>
      <c r="E415" s="200" t="s">
        <v>7176</v>
      </c>
      <c r="F415" s="21" t="s">
        <v>1651</v>
      </c>
      <c r="G415" s="21" t="s">
        <v>470</v>
      </c>
      <c r="H415" s="21" t="s">
        <v>1654</v>
      </c>
      <c r="I415" s="414" t="s">
        <v>1655</v>
      </c>
      <c r="J415" s="22">
        <v>3</v>
      </c>
      <c r="K415" s="607">
        <v>44013</v>
      </c>
      <c r="L415" s="607">
        <v>44378</v>
      </c>
      <c r="M415" s="635">
        <f t="shared" si="20"/>
        <v>53</v>
      </c>
      <c r="N415" s="106">
        <v>3</v>
      </c>
      <c r="O415" s="32" t="s">
        <v>78</v>
      </c>
      <c r="P415" s="32" t="s">
        <v>743</v>
      </c>
      <c r="Q415" s="4" t="s">
        <v>6737</v>
      </c>
      <c r="R415" s="163">
        <f t="shared" si="21"/>
        <v>256</v>
      </c>
      <c r="S415" s="30"/>
      <c r="T415" s="30"/>
      <c r="U415" s="187" t="s">
        <v>1345</v>
      </c>
      <c r="V415" s="187" t="s">
        <v>1345</v>
      </c>
      <c r="W415" s="187" t="s">
        <v>1345</v>
      </c>
      <c r="X415" s="187" t="s">
        <v>1345</v>
      </c>
      <c r="Y415" s="187" t="s">
        <v>1345</v>
      </c>
      <c r="Z415" s="187" t="s">
        <v>1345</v>
      </c>
      <c r="AA415" s="187" t="s">
        <v>1345</v>
      </c>
      <c r="AB415" s="187" t="s">
        <v>1345</v>
      </c>
      <c r="AC415" s="187" t="s">
        <v>1345</v>
      </c>
      <c r="AD415" s="17" t="s">
        <v>2574</v>
      </c>
      <c r="AE415" s="17" t="s">
        <v>1671</v>
      </c>
      <c r="AF415" s="17" t="s">
        <v>1672</v>
      </c>
      <c r="AG415" s="3" t="s">
        <v>2571</v>
      </c>
      <c r="AH415" s="6" t="s">
        <v>2669</v>
      </c>
      <c r="AI415" s="6" t="s">
        <v>3152</v>
      </c>
      <c r="AJ415" s="6" t="s">
        <v>3160</v>
      </c>
      <c r="AK415" s="6" t="s">
        <v>4516</v>
      </c>
      <c r="AL415" s="6" t="s">
        <v>4754</v>
      </c>
      <c r="AM415" s="6" t="s">
        <v>6697</v>
      </c>
      <c r="AN415" s="6" t="s">
        <v>6835</v>
      </c>
      <c r="AO415" s="241" t="s">
        <v>1064</v>
      </c>
      <c r="AP415" s="192">
        <v>44482</v>
      </c>
      <c r="AQ415" s="491" t="s">
        <v>1068</v>
      </c>
      <c r="AR415" s="189"/>
      <c r="AS415" s="116"/>
      <c r="AT415" s="116"/>
      <c r="AU415" s="116"/>
      <c r="AV415" s="116"/>
      <c r="AW415" s="30" t="s">
        <v>1369</v>
      </c>
      <c r="AX415" s="116"/>
      <c r="AY415" s="116"/>
      <c r="BH415" s="491"/>
      <c r="BI415" s="491"/>
      <c r="BJ415" s="491"/>
      <c r="BK415" s="491" t="s">
        <v>4104</v>
      </c>
      <c r="BL415" s="491" t="s">
        <v>4119</v>
      </c>
      <c r="BM415" s="491" t="s">
        <v>4106</v>
      </c>
      <c r="BN415" s="491"/>
    </row>
    <row r="416" spans="1:279" ht="115.5" hidden="1" customHeight="1" x14ac:dyDescent="0.3">
      <c r="A416" s="29" t="s">
        <v>2373</v>
      </c>
      <c r="B416" s="5" t="s">
        <v>1356</v>
      </c>
      <c r="C416" s="57">
        <v>42934</v>
      </c>
      <c r="D416" s="220" t="s">
        <v>1497</v>
      </c>
      <c r="E416" s="6" t="s">
        <v>4188</v>
      </c>
      <c r="F416" s="3" t="s">
        <v>1651</v>
      </c>
      <c r="G416" s="3" t="s">
        <v>1656</v>
      </c>
      <c r="H416" s="21" t="s">
        <v>2666</v>
      </c>
      <c r="I416" s="5" t="s">
        <v>1657</v>
      </c>
      <c r="J416" s="20">
        <v>1</v>
      </c>
      <c r="K416" s="57">
        <v>43891</v>
      </c>
      <c r="L416" s="57">
        <v>44256</v>
      </c>
      <c r="M416" s="79">
        <f t="shared" si="20"/>
        <v>53</v>
      </c>
      <c r="N416" s="105">
        <v>1</v>
      </c>
      <c r="O416" s="32" t="s">
        <v>78</v>
      </c>
      <c r="P416" s="32" t="s">
        <v>743</v>
      </c>
      <c r="Q416" s="4" t="s">
        <v>4518</v>
      </c>
      <c r="R416" s="163">
        <f t="shared" si="21"/>
        <v>118</v>
      </c>
      <c r="S416" s="30"/>
      <c r="T416" s="30"/>
      <c r="U416" s="187" t="s">
        <v>1345</v>
      </c>
      <c r="V416" s="187" t="s">
        <v>1345</v>
      </c>
      <c r="W416" s="187" t="s">
        <v>1345</v>
      </c>
      <c r="X416" s="187" t="s">
        <v>1345</v>
      </c>
      <c r="Y416" s="187" t="s">
        <v>1345</v>
      </c>
      <c r="Z416" s="187" t="s">
        <v>1345</v>
      </c>
      <c r="AA416" s="187" t="s">
        <v>1345</v>
      </c>
      <c r="AB416" s="187" t="s">
        <v>1345</v>
      </c>
      <c r="AC416" s="187" t="s">
        <v>1345</v>
      </c>
      <c r="AD416" s="17" t="s">
        <v>2574</v>
      </c>
      <c r="AE416" s="17" t="s">
        <v>1671</v>
      </c>
      <c r="AF416" s="17" t="s">
        <v>1673</v>
      </c>
      <c r="AG416" s="17" t="s">
        <v>2572</v>
      </c>
      <c r="AH416" s="6" t="s">
        <v>2578</v>
      </c>
      <c r="AI416" s="6" t="s">
        <v>3153</v>
      </c>
      <c r="AJ416" s="6" t="s">
        <v>3161</v>
      </c>
      <c r="AK416" s="6" t="s">
        <v>4138</v>
      </c>
      <c r="AL416" s="6" t="s">
        <v>4527</v>
      </c>
      <c r="AM416" s="146" t="s">
        <v>4148</v>
      </c>
      <c r="AN416" s="146" t="s">
        <v>6329</v>
      </c>
      <c r="AO416" s="241" t="s">
        <v>918</v>
      </c>
      <c r="AP416" s="192">
        <v>44390</v>
      </c>
      <c r="AQ416" s="491" t="s">
        <v>1068</v>
      </c>
      <c r="AR416" s="189"/>
      <c r="AS416" s="116"/>
      <c r="AT416" s="116"/>
      <c r="AU416" s="116"/>
      <c r="AV416" s="116"/>
      <c r="AW416" s="30" t="s">
        <v>1369</v>
      </c>
      <c r="AX416" s="116"/>
      <c r="AY416" s="116"/>
      <c r="BH416" s="491"/>
      <c r="BI416" s="491"/>
      <c r="BJ416" s="491"/>
      <c r="BK416" s="491" t="s">
        <v>4104</v>
      </c>
      <c r="BL416" s="491" t="s">
        <v>4119</v>
      </c>
      <c r="BM416" s="491" t="s">
        <v>4106</v>
      </c>
      <c r="BN416" s="491"/>
    </row>
    <row r="417" spans="1:279" ht="115.5" hidden="1" customHeight="1" x14ac:dyDescent="0.3">
      <c r="A417" s="29" t="s">
        <v>2374</v>
      </c>
      <c r="B417" s="196" t="s">
        <v>2032</v>
      </c>
      <c r="C417" s="192">
        <v>43991</v>
      </c>
      <c r="D417" s="317" t="s">
        <v>1486</v>
      </c>
      <c r="E417" s="6" t="s">
        <v>4230</v>
      </c>
      <c r="F417" s="11" t="s">
        <v>1888</v>
      </c>
      <c r="G417" s="11" t="s">
        <v>1889</v>
      </c>
      <c r="H417" s="11" t="s">
        <v>1890</v>
      </c>
      <c r="I417" s="318" t="s">
        <v>1891</v>
      </c>
      <c r="J417" s="199">
        <v>1</v>
      </c>
      <c r="K417" s="57">
        <v>44027</v>
      </c>
      <c r="L417" s="57">
        <v>44196</v>
      </c>
      <c r="M417" s="79">
        <f t="shared" si="20"/>
        <v>25</v>
      </c>
      <c r="N417" s="135">
        <v>0</v>
      </c>
      <c r="O417" s="32" t="s">
        <v>1892</v>
      </c>
      <c r="P417" s="32" t="s">
        <v>1893</v>
      </c>
      <c r="Q417" s="4" t="s">
        <v>4487</v>
      </c>
      <c r="R417" s="163">
        <f t="shared" si="21"/>
        <v>374</v>
      </c>
      <c r="S417" s="30"/>
      <c r="T417" s="30"/>
      <c r="U417" s="187" t="s">
        <v>1345</v>
      </c>
      <c r="V417" s="187" t="s">
        <v>1345</v>
      </c>
      <c r="W417" s="187" t="s">
        <v>1345</v>
      </c>
      <c r="X417" s="187" t="s">
        <v>1345</v>
      </c>
      <c r="Y417" s="187" t="s">
        <v>1345</v>
      </c>
      <c r="Z417" s="187" t="s">
        <v>1345</v>
      </c>
      <c r="AA417" s="187" t="s">
        <v>1345</v>
      </c>
      <c r="AB417" s="187" t="s">
        <v>1345</v>
      </c>
      <c r="AC417" s="187" t="s">
        <v>1345</v>
      </c>
      <c r="AD417" s="187" t="s">
        <v>1663</v>
      </c>
      <c r="AE417" s="267"/>
      <c r="AF417" s="131" t="s">
        <v>4122</v>
      </c>
      <c r="AG417" s="131" t="s">
        <v>2710</v>
      </c>
      <c r="AH417" s="146" t="s">
        <v>2651</v>
      </c>
      <c r="AI417" s="146" t="s">
        <v>4124</v>
      </c>
      <c r="AJ417" s="6" t="s">
        <v>3362</v>
      </c>
      <c r="AK417" s="10" t="s">
        <v>4498</v>
      </c>
      <c r="AL417" s="40" t="s">
        <v>4662</v>
      </c>
      <c r="AM417" s="40" t="s">
        <v>4148</v>
      </c>
      <c r="AN417" s="40" t="s">
        <v>6439</v>
      </c>
      <c r="AO417" s="241" t="s">
        <v>2035</v>
      </c>
      <c r="AP417" s="192">
        <v>44377</v>
      </c>
      <c r="AQ417" s="491" t="s">
        <v>2539</v>
      </c>
      <c r="AR417" s="192">
        <v>44377</v>
      </c>
      <c r="AS417" s="149" t="s">
        <v>4610</v>
      </c>
      <c r="AT417" s="31" t="s">
        <v>4372</v>
      </c>
      <c r="AU417" s="31" t="s">
        <v>1663</v>
      </c>
      <c r="AV417" s="31" t="s">
        <v>1663</v>
      </c>
      <c r="AW417" s="32" t="s">
        <v>2779</v>
      </c>
      <c r="AX417" s="30" t="s">
        <v>3805</v>
      </c>
      <c r="AY417" s="32" t="s">
        <v>4483</v>
      </c>
      <c r="BH417" s="32" t="s">
        <v>3175</v>
      </c>
      <c r="BI417" s="32" t="s">
        <v>3752</v>
      </c>
      <c r="BJ417" s="32"/>
      <c r="BK417" s="27" t="s">
        <v>3838</v>
      </c>
      <c r="BL417" s="32" t="s">
        <v>3839</v>
      </c>
      <c r="BM417" s="32" t="s">
        <v>4123</v>
      </c>
      <c r="BN417" s="32" t="s">
        <v>3832</v>
      </c>
    </row>
    <row r="418" spans="1:279" ht="115.5" hidden="1" customHeight="1" x14ac:dyDescent="0.3">
      <c r="A418" s="29" t="s">
        <v>2375</v>
      </c>
      <c r="B418" s="196" t="s">
        <v>2032</v>
      </c>
      <c r="C418" s="192">
        <v>43991</v>
      </c>
      <c r="D418" s="317" t="s">
        <v>1574</v>
      </c>
      <c r="E418" s="6" t="s">
        <v>4231</v>
      </c>
      <c r="F418" s="318" t="s">
        <v>1894</v>
      </c>
      <c r="G418" s="200" t="s">
        <v>1895</v>
      </c>
      <c r="H418" s="200" t="s">
        <v>1896</v>
      </c>
      <c r="I418" s="481" t="s">
        <v>1897</v>
      </c>
      <c r="J418" s="199">
        <v>4</v>
      </c>
      <c r="K418" s="57">
        <v>44027</v>
      </c>
      <c r="L418" s="57">
        <v>44196</v>
      </c>
      <c r="M418" s="79">
        <f t="shared" si="20"/>
        <v>25</v>
      </c>
      <c r="N418" s="105">
        <v>4</v>
      </c>
      <c r="O418" s="32" t="s">
        <v>891</v>
      </c>
      <c r="P418" s="32"/>
      <c r="Q418" s="4" t="s">
        <v>4663</v>
      </c>
      <c r="R418" s="163">
        <f t="shared" si="21"/>
        <v>313</v>
      </c>
      <c r="S418" s="30"/>
      <c r="T418" s="30"/>
      <c r="U418" s="187" t="s">
        <v>1345</v>
      </c>
      <c r="V418" s="187" t="s">
        <v>1345</v>
      </c>
      <c r="W418" s="187" t="s">
        <v>1345</v>
      </c>
      <c r="X418" s="187" t="s">
        <v>1345</v>
      </c>
      <c r="Y418" s="187" t="s">
        <v>1345</v>
      </c>
      <c r="Z418" s="187" t="s">
        <v>1345</v>
      </c>
      <c r="AA418" s="187" t="s">
        <v>1345</v>
      </c>
      <c r="AB418" s="187" t="s">
        <v>1345</v>
      </c>
      <c r="AC418" s="187" t="s">
        <v>1345</v>
      </c>
      <c r="AD418" s="187" t="s">
        <v>1663</v>
      </c>
      <c r="AE418" s="267"/>
      <c r="AF418" s="131" t="s">
        <v>4122</v>
      </c>
      <c r="AG418" s="146" t="s">
        <v>2615</v>
      </c>
      <c r="AH418" s="146" t="s">
        <v>2617</v>
      </c>
      <c r="AI418" s="146" t="s">
        <v>3189</v>
      </c>
      <c r="AJ418" s="6" t="s">
        <v>6456</v>
      </c>
      <c r="AK418" s="10" t="s">
        <v>4537</v>
      </c>
      <c r="AL418" s="161" t="s">
        <v>4683</v>
      </c>
      <c r="AM418" s="146" t="s">
        <v>4148</v>
      </c>
      <c r="AN418" s="146" t="s">
        <v>6329</v>
      </c>
      <c r="AO418" s="241" t="s">
        <v>1064</v>
      </c>
      <c r="AP418" s="192">
        <v>44393</v>
      </c>
      <c r="AQ418" s="491" t="s">
        <v>1068</v>
      </c>
      <c r="AR418" s="189"/>
      <c r="AS418" s="116"/>
      <c r="AT418" s="116"/>
      <c r="AU418" s="116"/>
      <c r="AV418" s="116"/>
      <c r="AW418" s="30" t="s">
        <v>1369</v>
      </c>
      <c r="AX418" s="116"/>
      <c r="AY418" s="116"/>
      <c r="BH418" s="32" t="s">
        <v>3175</v>
      </c>
      <c r="BI418" s="32" t="s">
        <v>3752</v>
      </c>
      <c r="BJ418" s="32"/>
      <c r="BK418" s="27" t="s">
        <v>3838</v>
      </c>
      <c r="BL418" s="32" t="s">
        <v>3839</v>
      </c>
      <c r="BM418" s="32" t="s">
        <v>3913</v>
      </c>
      <c r="BN418" s="32"/>
    </row>
    <row r="419" spans="1:279" ht="115.5" hidden="1" customHeight="1" x14ac:dyDescent="0.3">
      <c r="A419" s="29" t="s">
        <v>2376</v>
      </c>
      <c r="B419" s="196" t="s">
        <v>2032</v>
      </c>
      <c r="C419" s="192">
        <v>43991</v>
      </c>
      <c r="D419" s="317" t="s">
        <v>1574</v>
      </c>
      <c r="E419" s="6" t="s">
        <v>4200</v>
      </c>
      <c r="F419" s="318" t="s">
        <v>1894</v>
      </c>
      <c r="G419" s="200" t="s">
        <v>1898</v>
      </c>
      <c r="H419" s="200" t="s">
        <v>1899</v>
      </c>
      <c r="I419" s="481" t="s">
        <v>1900</v>
      </c>
      <c r="J419" s="199">
        <v>3</v>
      </c>
      <c r="K419" s="57">
        <v>44044</v>
      </c>
      <c r="L419" s="57">
        <v>44196</v>
      </c>
      <c r="M419" s="79">
        <f t="shared" si="20"/>
        <v>22</v>
      </c>
      <c r="N419" s="105">
        <v>3</v>
      </c>
      <c r="O419" s="30" t="s">
        <v>1616</v>
      </c>
      <c r="P419" s="30" t="s">
        <v>78</v>
      </c>
      <c r="Q419" s="320" t="s">
        <v>4201</v>
      </c>
      <c r="R419" s="163">
        <f t="shared" si="21"/>
        <v>342</v>
      </c>
      <c r="S419" s="30"/>
      <c r="T419" s="30"/>
      <c r="U419" s="187" t="s">
        <v>1345</v>
      </c>
      <c r="V419" s="187" t="s">
        <v>1345</v>
      </c>
      <c r="W419" s="187" t="s">
        <v>1345</v>
      </c>
      <c r="X419" s="187" t="s">
        <v>1345</v>
      </c>
      <c r="Y419" s="187" t="s">
        <v>1345</v>
      </c>
      <c r="Z419" s="187" t="s">
        <v>1345</v>
      </c>
      <c r="AA419" s="187" t="s">
        <v>1345</v>
      </c>
      <c r="AB419" s="187" t="s">
        <v>1345</v>
      </c>
      <c r="AC419" s="187" t="s">
        <v>1345</v>
      </c>
      <c r="AD419" s="187" t="s">
        <v>1663</v>
      </c>
      <c r="AE419" s="267"/>
      <c r="AF419" s="131" t="s">
        <v>4122</v>
      </c>
      <c r="AG419" s="131" t="s">
        <v>2600</v>
      </c>
      <c r="AH419" s="146" t="s">
        <v>2603</v>
      </c>
      <c r="AI419" s="146" t="s">
        <v>3148</v>
      </c>
      <c r="AJ419" s="6" t="s">
        <v>3181</v>
      </c>
      <c r="AK419" s="146" t="s">
        <v>4148</v>
      </c>
      <c r="AL419" s="6" t="s">
        <v>6104</v>
      </c>
      <c r="AM419" s="146" t="s">
        <v>4148</v>
      </c>
      <c r="AN419" s="6" t="s">
        <v>6104</v>
      </c>
      <c r="AO419" s="241" t="s">
        <v>918</v>
      </c>
      <c r="AP419" s="192">
        <v>44211</v>
      </c>
      <c r="AQ419" s="491" t="s">
        <v>1068</v>
      </c>
      <c r="AR419" s="189"/>
      <c r="AS419" s="116"/>
      <c r="AT419" s="116"/>
      <c r="AU419" s="116"/>
      <c r="AV419" s="116"/>
      <c r="AW419" s="30" t="s">
        <v>1369</v>
      </c>
      <c r="AX419" s="116"/>
      <c r="AY419" s="116"/>
      <c r="BH419" s="32" t="s">
        <v>3175</v>
      </c>
      <c r="BI419" s="32" t="s">
        <v>3752</v>
      </c>
      <c r="BJ419" s="32"/>
      <c r="BK419" s="27" t="s">
        <v>3838</v>
      </c>
      <c r="BL419" s="32" t="s">
        <v>3839</v>
      </c>
      <c r="BM419" s="32" t="s">
        <v>3913</v>
      </c>
      <c r="BN419" s="32"/>
    </row>
    <row r="420" spans="1:279" ht="115.5" hidden="1" customHeight="1" x14ac:dyDescent="0.3">
      <c r="A420" s="29" t="s">
        <v>2377</v>
      </c>
      <c r="B420" s="196" t="s">
        <v>2032</v>
      </c>
      <c r="C420" s="192">
        <v>43991</v>
      </c>
      <c r="D420" s="317" t="s">
        <v>1487</v>
      </c>
      <c r="E420" s="6" t="s">
        <v>4232</v>
      </c>
      <c r="F420" s="196" t="s">
        <v>1901</v>
      </c>
      <c r="G420" s="200" t="s">
        <v>1902</v>
      </c>
      <c r="H420" s="200" t="s">
        <v>1903</v>
      </c>
      <c r="I420" s="200" t="s">
        <v>1904</v>
      </c>
      <c r="J420" s="199">
        <v>1</v>
      </c>
      <c r="K420" s="57">
        <v>44046</v>
      </c>
      <c r="L420" s="57">
        <v>44183</v>
      </c>
      <c r="M420" s="79">
        <f t="shared" si="20"/>
        <v>20</v>
      </c>
      <c r="N420" s="135">
        <v>0</v>
      </c>
      <c r="O420" s="32" t="s">
        <v>56</v>
      </c>
      <c r="P420" s="32"/>
      <c r="Q420" s="4" t="s">
        <v>4609</v>
      </c>
      <c r="R420" s="163">
        <f t="shared" si="21"/>
        <v>289</v>
      </c>
      <c r="S420" s="30"/>
      <c r="T420" s="30"/>
      <c r="U420" s="187" t="s">
        <v>1345</v>
      </c>
      <c r="V420" s="187" t="s">
        <v>1345</v>
      </c>
      <c r="W420" s="187" t="s">
        <v>1345</v>
      </c>
      <c r="X420" s="187" t="s">
        <v>1345</v>
      </c>
      <c r="Y420" s="187" t="s">
        <v>1345</v>
      </c>
      <c r="Z420" s="187" t="s">
        <v>1345</v>
      </c>
      <c r="AA420" s="187" t="s">
        <v>1345</v>
      </c>
      <c r="AB420" s="187" t="s">
        <v>1345</v>
      </c>
      <c r="AC420" s="187" t="s">
        <v>1345</v>
      </c>
      <c r="AD420" s="187" t="s">
        <v>1663</v>
      </c>
      <c r="AE420" s="267"/>
      <c r="AF420" s="131" t="s">
        <v>4122</v>
      </c>
      <c r="AG420" s="146" t="s">
        <v>2631</v>
      </c>
      <c r="AH420" s="146" t="s">
        <v>2667</v>
      </c>
      <c r="AI420" s="146" t="s">
        <v>3215</v>
      </c>
      <c r="AJ420" s="6" t="s">
        <v>3278</v>
      </c>
      <c r="AK420" s="6" t="s">
        <v>1663</v>
      </c>
      <c r="AL420" s="200" t="s">
        <v>4608</v>
      </c>
      <c r="AM420" s="40" t="s">
        <v>4148</v>
      </c>
      <c r="AN420" s="40" t="s">
        <v>6439</v>
      </c>
      <c r="AO420" s="241" t="s">
        <v>2035</v>
      </c>
      <c r="AP420" s="192">
        <v>44377</v>
      </c>
      <c r="AQ420" s="491" t="s">
        <v>2539</v>
      </c>
      <c r="AR420" s="192">
        <v>44377</v>
      </c>
      <c r="AS420" s="149" t="s">
        <v>4610</v>
      </c>
      <c r="AT420" s="31" t="s">
        <v>4372</v>
      </c>
      <c r="AU420" s="31" t="s">
        <v>1663</v>
      </c>
      <c r="AV420" s="31" t="s">
        <v>1663</v>
      </c>
      <c r="AW420" s="32" t="s">
        <v>2779</v>
      </c>
      <c r="AX420" s="30" t="s">
        <v>3804</v>
      </c>
      <c r="AY420" s="30" t="s">
        <v>1663</v>
      </c>
      <c r="BH420" s="32" t="s">
        <v>3732</v>
      </c>
      <c r="BI420" s="32" t="s">
        <v>3793</v>
      </c>
      <c r="BJ420" s="32"/>
      <c r="BK420" s="32" t="s">
        <v>3834</v>
      </c>
      <c r="BL420" s="32" t="s">
        <v>3914</v>
      </c>
      <c r="BM420" s="32" t="s">
        <v>3915</v>
      </c>
      <c r="BN420" s="32"/>
    </row>
    <row r="421" spans="1:279" ht="115.5" customHeight="1" x14ac:dyDescent="0.3">
      <c r="A421" s="97" t="s">
        <v>2377</v>
      </c>
      <c r="B421" s="481" t="s">
        <v>2032</v>
      </c>
      <c r="C421" s="233">
        <v>43991</v>
      </c>
      <c r="D421" s="617" t="s">
        <v>1487</v>
      </c>
      <c r="E421" s="200" t="s">
        <v>7177</v>
      </c>
      <c r="F421" s="325" t="s">
        <v>1901</v>
      </c>
      <c r="G421" s="325" t="s">
        <v>1902</v>
      </c>
      <c r="H421" s="325" t="s">
        <v>1903</v>
      </c>
      <c r="I421" s="477" t="s">
        <v>1904</v>
      </c>
      <c r="J421" s="348">
        <v>1</v>
      </c>
      <c r="K421" s="478">
        <v>44046</v>
      </c>
      <c r="L421" s="478">
        <v>44548</v>
      </c>
      <c r="M421" s="635">
        <f t="shared" si="20"/>
        <v>20</v>
      </c>
      <c r="N421" s="638">
        <v>0</v>
      </c>
      <c r="O421" s="32" t="s">
        <v>56</v>
      </c>
      <c r="P421" s="32"/>
      <c r="Q421" s="4" t="s">
        <v>6787</v>
      </c>
      <c r="R421" s="163"/>
      <c r="S421" s="30"/>
      <c r="T421" s="30"/>
      <c r="U421" s="187"/>
      <c r="V421" s="187"/>
      <c r="W421" s="187"/>
      <c r="X421" s="187"/>
      <c r="Y421" s="187"/>
      <c r="Z421" s="187"/>
      <c r="AA421" s="187"/>
      <c r="AB421" s="187"/>
      <c r="AC421" s="187"/>
      <c r="AD421" s="187"/>
      <c r="AE421" s="267"/>
      <c r="AF421" s="131"/>
      <c r="AG421" s="146"/>
      <c r="AH421" s="146"/>
      <c r="AI421" s="146"/>
      <c r="AJ421" s="6" t="s">
        <v>3278</v>
      </c>
      <c r="AK421" s="6" t="s">
        <v>1663</v>
      </c>
      <c r="AL421" s="4" t="s">
        <v>4609</v>
      </c>
      <c r="AM421" s="562" t="s">
        <v>6754</v>
      </c>
      <c r="AN421" s="254" t="s">
        <v>6790</v>
      </c>
      <c r="AO421" s="241" t="s">
        <v>920</v>
      </c>
      <c r="AP421" s="192">
        <v>44483</v>
      </c>
      <c r="AQ421" s="491" t="s">
        <v>1068</v>
      </c>
      <c r="AR421" s="192"/>
      <c r="AS421" s="149"/>
      <c r="AT421" s="31"/>
      <c r="AU421" s="31"/>
      <c r="AV421" s="31"/>
      <c r="AW421" s="30" t="s">
        <v>1369</v>
      </c>
      <c r="AX421" s="116"/>
      <c r="AY421" s="116"/>
      <c r="BH421" s="32"/>
      <c r="BI421" s="32"/>
      <c r="BJ421" s="32"/>
      <c r="BK421" s="32"/>
      <c r="BL421" s="32"/>
      <c r="BM421" s="32"/>
      <c r="BN421" s="32"/>
    </row>
    <row r="422" spans="1:279" ht="115.5" customHeight="1" x14ac:dyDescent="0.3">
      <c r="A422" s="97" t="s">
        <v>2378</v>
      </c>
      <c r="B422" s="481" t="s">
        <v>2032</v>
      </c>
      <c r="C422" s="233">
        <v>43991</v>
      </c>
      <c r="D422" s="617" t="s">
        <v>1487</v>
      </c>
      <c r="E422" s="200" t="s">
        <v>7177</v>
      </c>
      <c r="F422" s="481" t="s">
        <v>1901</v>
      </c>
      <c r="G422" s="200" t="s">
        <v>1902</v>
      </c>
      <c r="H422" s="481" t="s">
        <v>1905</v>
      </c>
      <c r="I422" s="481" t="s">
        <v>1906</v>
      </c>
      <c r="J422" s="223">
        <v>9</v>
      </c>
      <c r="K422" s="607">
        <v>44229</v>
      </c>
      <c r="L422" s="607">
        <v>44959</v>
      </c>
      <c r="M422" s="635">
        <f t="shared" si="20"/>
        <v>53</v>
      </c>
      <c r="N422" s="638">
        <v>0</v>
      </c>
      <c r="O422" s="32" t="s">
        <v>29</v>
      </c>
      <c r="P422" s="32" t="s">
        <v>1907</v>
      </c>
      <c r="Q422" s="115" t="s">
        <v>6788</v>
      </c>
      <c r="R422" s="163">
        <f t="shared" ref="R422:R485" si="22">LEN(Q422)</f>
        <v>133</v>
      </c>
      <c r="S422" s="30"/>
      <c r="T422" s="30"/>
      <c r="U422" s="187" t="s">
        <v>1345</v>
      </c>
      <c r="V422" s="187" t="s">
        <v>1345</v>
      </c>
      <c r="W422" s="187" t="s">
        <v>1345</v>
      </c>
      <c r="X422" s="187" t="s">
        <v>1345</v>
      </c>
      <c r="Y422" s="187" t="s">
        <v>1345</v>
      </c>
      <c r="Z422" s="187" t="s">
        <v>1345</v>
      </c>
      <c r="AA422" s="187" t="s">
        <v>1345</v>
      </c>
      <c r="AB422" s="187" t="s">
        <v>1345</v>
      </c>
      <c r="AC422" s="187" t="s">
        <v>1345</v>
      </c>
      <c r="AD422" s="187" t="s">
        <v>1663</v>
      </c>
      <c r="AE422" s="267"/>
      <c r="AF422" s="131" t="s">
        <v>4122</v>
      </c>
      <c r="AG422" s="146" t="s">
        <v>2631</v>
      </c>
      <c r="AH422" s="146" t="s">
        <v>2640</v>
      </c>
      <c r="AI422" s="146" t="s">
        <v>3216</v>
      </c>
      <c r="AJ422" s="6" t="s">
        <v>3255</v>
      </c>
      <c r="AK422" s="6" t="s">
        <v>3216</v>
      </c>
      <c r="AL422" s="254" t="s">
        <v>4776</v>
      </c>
      <c r="AM422" s="563" t="s">
        <v>6755</v>
      </c>
      <c r="AN422" s="254" t="s">
        <v>6910</v>
      </c>
      <c r="AO422" s="241" t="s">
        <v>920</v>
      </c>
      <c r="AP422" s="192">
        <v>44483</v>
      </c>
      <c r="AQ422" s="491" t="s">
        <v>1068</v>
      </c>
      <c r="AR422" s="189"/>
      <c r="AS422" s="116"/>
      <c r="AT422" s="116"/>
      <c r="AU422" s="116"/>
      <c r="AV422" s="116"/>
      <c r="AW422" s="30" t="s">
        <v>1369</v>
      </c>
      <c r="AX422" s="116"/>
      <c r="AY422" s="116"/>
      <c r="BH422" s="32" t="s">
        <v>3732</v>
      </c>
      <c r="BI422" s="32" t="s">
        <v>3793</v>
      </c>
      <c r="BJ422" s="30"/>
      <c r="BK422" s="32" t="s">
        <v>3834</v>
      </c>
      <c r="BL422" s="32" t="s">
        <v>3914</v>
      </c>
      <c r="BM422" s="32" t="s">
        <v>3915</v>
      </c>
      <c r="BN422" s="32"/>
    </row>
    <row r="423" spans="1:279" ht="115.5" customHeight="1" x14ac:dyDescent="0.3">
      <c r="A423" s="97" t="s">
        <v>2379</v>
      </c>
      <c r="B423" s="481" t="s">
        <v>2032</v>
      </c>
      <c r="C423" s="233">
        <v>43991</v>
      </c>
      <c r="D423" s="617" t="s">
        <v>1487</v>
      </c>
      <c r="E423" s="200" t="s">
        <v>7177</v>
      </c>
      <c r="F423" s="481" t="s">
        <v>1901</v>
      </c>
      <c r="G423" s="200" t="s">
        <v>1902</v>
      </c>
      <c r="H423" s="481" t="s">
        <v>1908</v>
      </c>
      <c r="I423" s="481" t="s">
        <v>1909</v>
      </c>
      <c r="J423" s="223">
        <v>9</v>
      </c>
      <c r="K423" s="607">
        <v>44229</v>
      </c>
      <c r="L423" s="607">
        <v>44959</v>
      </c>
      <c r="M423" s="635">
        <f t="shared" si="20"/>
        <v>53</v>
      </c>
      <c r="N423" s="638">
        <v>0</v>
      </c>
      <c r="O423" s="32" t="s">
        <v>29</v>
      </c>
      <c r="P423" s="32" t="s">
        <v>56</v>
      </c>
      <c r="Q423" s="115" t="s">
        <v>4903</v>
      </c>
      <c r="R423" s="163">
        <f t="shared" si="22"/>
        <v>102</v>
      </c>
      <c r="S423" s="30"/>
      <c r="T423" s="30"/>
      <c r="U423" s="187" t="s">
        <v>1345</v>
      </c>
      <c r="V423" s="187" t="s">
        <v>1345</v>
      </c>
      <c r="W423" s="187" t="s">
        <v>1345</v>
      </c>
      <c r="X423" s="187" t="s">
        <v>1345</v>
      </c>
      <c r="Y423" s="187" t="s">
        <v>1345</v>
      </c>
      <c r="Z423" s="187" t="s">
        <v>1345</v>
      </c>
      <c r="AA423" s="187" t="s">
        <v>1345</v>
      </c>
      <c r="AB423" s="187" t="s">
        <v>1345</v>
      </c>
      <c r="AC423" s="187" t="s">
        <v>1345</v>
      </c>
      <c r="AD423" s="187" t="s">
        <v>1663</v>
      </c>
      <c r="AE423" s="267"/>
      <c r="AF423" s="131" t="s">
        <v>4122</v>
      </c>
      <c r="AG423" s="146" t="s">
        <v>2631</v>
      </c>
      <c r="AH423" s="146" t="s">
        <v>2640</v>
      </c>
      <c r="AI423" s="146" t="s">
        <v>3216</v>
      </c>
      <c r="AJ423" s="6" t="s">
        <v>3256</v>
      </c>
      <c r="AK423" s="6" t="s">
        <v>3216</v>
      </c>
      <c r="AL423" s="254" t="s">
        <v>4776</v>
      </c>
      <c r="AM423" s="562" t="s">
        <v>6756</v>
      </c>
      <c r="AN423" s="254" t="s">
        <v>6836</v>
      </c>
      <c r="AO423" s="241" t="s">
        <v>920</v>
      </c>
      <c r="AP423" s="192">
        <v>44483</v>
      </c>
      <c r="AQ423" s="491" t="s">
        <v>1068</v>
      </c>
      <c r="AR423" s="189"/>
      <c r="AS423" s="116"/>
      <c r="AT423" s="116"/>
      <c r="AU423" s="116"/>
      <c r="AV423" s="116"/>
      <c r="AW423" s="30" t="s">
        <v>1369</v>
      </c>
      <c r="AX423" s="116"/>
      <c r="AY423" s="116"/>
      <c r="BH423" s="32" t="s">
        <v>3732</v>
      </c>
      <c r="BI423" s="32" t="s">
        <v>3793</v>
      </c>
      <c r="BJ423" s="32"/>
      <c r="BK423" s="32" t="s">
        <v>3834</v>
      </c>
      <c r="BL423" s="32" t="s">
        <v>3914</v>
      </c>
      <c r="BM423" s="32" t="s">
        <v>3915</v>
      </c>
      <c r="BN423" s="32"/>
    </row>
    <row r="424" spans="1:279" ht="115.5" hidden="1" customHeight="1" x14ac:dyDescent="0.3">
      <c r="A424" s="29" t="s">
        <v>2380</v>
      </c>
      <c r="B424" s="196" t="s">
        <v>2032</v>
      </c>
      <c r="C424" s="192">
        <v>43991</v>
      </c>
      <c r="D424" s="317" t="s">
        <v>1503</v>
      </c>
      <c r="E424" s="6" t="s">
        <v>4233</v>
      </c>
      <c r="F424" s="318" t="s">
        <v>1910</v>
      </c>
      <c r="G424" s="200" t="s">
        <v>4127</v>
      </c>
      <c r="H424" s="318" t="s">
        <v>1911</v>
      </c>
      <c r="I424" s="82" t="s">
        <v>587</v>
      </c>
      <c r="J424" s="199">
        <v>4</v>
      </c>
      <c r="K424" s="57">
        <v>44046</v>
      </c>
      <c r="L424" s="57">
        <v>44053</v>
      </c>
      <c r="M424" s="79">
        <f t="shared" si="20"/>
        <v>1</v>
      </c>
      <c r="N424" s="105">
        <v>4</v>
      </c>
      <c r="O424" s="32" t="s">
        <v>61</v>
      </c>
      <c r="P424" s="32"/>
      <c r="Q424" s="320" t="s">
        <v>4234</v>
      </c>
      <c r="R424" s="163">
        <f t="shared" si="22"/>
        <v>199</v>
      </c>
      <c r="S424" s="30"/>
      <c r="T424" s="30"/>
      <c r="U424" s="187" t="s">
        <v>1345</v>
      </c>
      <c r="V424" s="187" t="s">
        <v>1345</v>
      </c>
      <c r="W424" s="187" t="s">
        <v>1345</v>
      </c>
      <c r="X424" s="187" t="s">
        <v>1345</v>
      </c>
      <c r="Y424" s="187" t="s">
        <v>1345</v>
      </c>
      <c r="Z424" s="187" t="s">
        <v>1345</v>
      </c>
      <c r="AA424" s="187" t="s">
        <v>1345</v>
      </c>
      <c r="AB424" s="187" t="s">
        <v>1345</v>
      </c>
      <c r="AC424" s="187" t="s">
        <v>1345</v>
      </c>
      <c r="AD424" s="187" t="s">
        <v>1663</v>
      </c>
      <c r="AE424" s="267"/>
      <c r="AF424" s="131" t="s">
        <v>4122</v>
      </c>
      <c r="AG424" s="131" t="s">
        <v>2697</v>
      </c>
      <c r="AH424" s="146" t="s">
        <v>2735</v>
      </c>
      <c r="AI424" s="6" t="s">
        <v>3109</v>
      </c>
      <c r="AJ424" s="6" t="s">
        <v>3109</v>
      </c>
      <c r="AK424" s="6" t="s">
        <v>4148</v>
      </c>
      <c r="AL424" s="6" t="s">
        <v>3109</v>
      </c>
      <c r="AM424" s="6" t="s">
        <v>4148</v>
      </c>
      <c r="AN424" s="6" t="s">
        <v>3109</v>
      </c>
      <c r="AO424" s="241" t="s">
        <v>918</v>
      </c>
      <c r="AP424" s="192">
        <v>44126</v>
      </c>
      <c r="AQ424" s="491" t="s">
        <v>1068</v>
      </c>
      <c r="AR424" s="189"/>
      <c r="AS424" s="116"/>
      <c r="AT424" s="116"/>
      <c r="AU424" s="116"/>
      <c r="AV424" s="116"/>
      <c r="AW424" s="30" t="s">
        <v>1369</v>
      </c>
      <c r="AX424" s="116"/>
      <c r="AY424" s="116"/>
      <c r="BH424" s="32"/>
      <c r="BI424" s="32"/>
      <c r="BJ424" s="32"/>
      <c r="BK424" s="32" t="s">
        <v>3835</v>
      </c>
      <c r="BL424" s="32" t="s">
        <v>4128</v>
      </c>
      <c r="BM424" s="32" t="s">
        <v>4129</v>
      </c>
      <c r="BN424" s="32"/>
    </row>
    <row r="425" spans="1:279" ht="115.5" hidden="1" customHeight="1" x14ac:dyDescent="0.3">
      <c r="A425" s="29" t="s">
        <v>2381</v>
      </c>
      <c r="B425" s="196" t="s">
        <v>2032</v>
      </c>
      <c r="C425" s="192">
        <v>43991</v>
      </c>
      <c r="D425" s="317" t="s">
        <v>1503</v>
      </c>
      <c r="E425" s="6" t="s">
        <v>4202</v>
      </c>
      <c r="F425" s="318" t="s">
        <v>1910</v>
      </c>
      <c r="G425" s="200" t="s">
        <v>4127</v>
      </c>
      <c r="H425" s="318" t="s">
        <v>1912</v>
      </c>
      <c r="I425" s="82" t="s">
        <v>1913</v>
      </c>
      <c r="J425" s="199">
        <v>1</v>
      </c>
      <c r="K425" s="57">
        <v>44063</v>
      </c>
      <c r="L425" s="57">
        <v>44102</v>
      </c>
      <c r="M425" s="79">
        <f t="shared" si="20"/>
        <v>6</v>
      </c>
      <c r="N425" s="105">
        <v>1</v>
      </c>
      <c r="O425" s="32" t="s">
        <v>1914</v>
      </c>
      <c r="P425" s="32" t="s">
        <v>1915</v>
      </c>
      <c r="Q425" s="320" t="s">
        <v>4235</v>
      </c>
      <c r="R425" s="163">
        <f t="shared" si="22"/>
        <v>326</v>
      </c>
      <c r="S425" s="30"/>
      <c r="T425" s="30"/>
      <c r="U425" s="187" t="s">
        <v>1345</v>
      </c>
      <c r="V425" s="187" t="s">
        <v>1345</v>
      </c>
      <c r="W425" s="187" t="s">
        <v>1345</v>
      </c>
      <c r="X425" s="187" t="s">
        <v>1345</v>
      </c>
      <c r="Y425" s="187" t="s">
        <v>1345</v>
      </c>
      <c r="Z425" s="187" t="s">
        <v>1345</v>
      </c>
      <c r="AA425" s="187" t="s">
        <v>1345</v>
      </c>
      <c r="AB425" s="187" t="s">
        <v>1345</v>
      </c>
      <c r="AC425" s="187" t="s">
        <v>1345</v>
      </c>
      <c r="AD425" s="187" t="s">
        <v>1663</v>
      </c>
      <c r="AE425" s="267"/>
      <c r="AF425" s="131" t="s">
        <v>4122</v>
      </c>
      <c r="AG425" s="131" t="s">
        <v>2705</v>
      </c>
      <c r="AH425" s="146" t="s">
        <v>2747</v>
      </c>
      <c r="AI425" s="6" t="s">
        <v>3109</v>
      </c>
      <c r="AJ425" s="6" t="s">
        <v>3109</v>
      </c>
      <c r="AK425" s="6" t="s">
        <v>4148</v>
      </c>
      <c r="AL425" s="6" t="s">
        <v>3109</v>
      </c>
      <c r="AM425" s="6" t="s">
        <v>4148</v>
      </c>
      <c r="AN425" s="6" t="s">
        <v>3109</v>
      </c>
      <c r="AO425" s="241" t="s">
        <v>918</v>
      </c>
      <c r="AP425" s="192">
        <v>44126</v>
      </c>
      <c r="AQ425" s="491" t="s">
        <v>1068</v>
      </c>
      <c r="AR425" s="189"/>
      <c r="AS425" s="116"/>
      <c r="AT425" s="116"/>
      <c r="AU425" s="116"/>
      <c r="AV425" s="116"/>
      <c r="AW425" s="30" t="s">
        <v>1369</v>
      </c>
      <c r="AX425" s="116"/>
      <c r="AY425" s="116"/>
      <c r="BH425" s="32"/>
      <c r="BI425" s="32"/>
      <c r="BJ425" s="32"/>
      <c r="BK425" s="32" t="s">
        <v>3835</v>
      </c>
      <c r="BL425" s="32" t="s">
        <v>4128</v>
      </c>
      <c r="BM425" s="32" t="s">
        <v>4129</v>
      </c>
      <c r="BN425" s="32"/>
    </row>
    <row r="426" spans="1:279" ht="115.5" hidden="1" customHeight="1" x14ac:dyDescent="0.3">
      <c r="A426" s="29" t="s">
        <v>2382</v>
      </c>
      <c r="B426" s="196" t="s">
        <v>2032</v>
      </c>
      <c r="C426" s="192">
        <v>43991</v>
      </c>
      <c r="D426" s="317" t="s">
        <v>1503</v>
      </c>
      <c r="E426" s="6" t="s">
        <v>4233</v>
      </c>
      <c r="F426" s="318" t="s">
        <v>1910</v>
      </c>
      <c r="G426" s="200" t="s">
        <v>4127</v>
      </c>
      <c r="H426" s="318" t="s">
        <v>1916</v>
      </c>
      <c r="I426" s="318" t="s">
        <v>1917</v>
      </c>
      <c r="J426" s="199">
        <v>1</v>
      </c>
      <c r="K426" s="57">
        <v>44063</v>
      </c>
      <c r="L426" s="57">
        <v>44196</v>
      </c>
      <c r="M426" s="79">
        <f t="shared" si="20"/>
        <v>19</v>
      </c>
      <c r="N426" s="135">
        <v>0</v>
      </c>
      <c r="O426" s="32" t="s">
        <v>1914</v>
      </c>
      <c r="P426" s="32"/>
      <c r="Q426" s="4" t="s">
        <v>4642</v>
      </c>
      <c r="R426" s="163">
        <f t="shared" si="22"/>
        <v>285</v>
      </c>
      <c r="S426" s="30"/>
      <c r="T426" s="30"/>
      <c r="U426" s="187" t="s">
        <v>1345</v>
      </c>
      <c r="V426" s="187" t="s">
        <v>1345</v>
      </c>
      <c r="W426" s="187" t="s">
        <v>1345</v>
      </c>
      <c r="X426" s="187" t="s">
        <v>1345</v>
      </c>
      <c r="Y426" s="187" t="s">
        <v>1345</v>
      </c>
      <c r="Z426" s="187" t="s">
        <v>1345</v>
      </c>
      <c r="AA426" s="187" t="s">
        <v>1345</v>
      </c>
      <c r="AB426" s="187" t="s">
        <v>1345</v>
      </c>
      <c r="AC426" s="187" t="s">
        <v>1345</v>
      </c>
      <c r="AD426" s="187" t="s">
        <v>1663</v>
      </c>
      <c r="AE426" s="267"/>
      <c r="AF426" s="131" t="s">
        <v>4122</v>
      </c>
      <c r="AG426" s="131" t="s">
        <v>2698</v>
      </c>
      <c r="AH426" s="146" t="s">
        <v>2748</v>
      </c>
      <c r="AI426" s="146" t="s">
        <v>3249</v>
      </c>
      <c r="AJ426" s="6" t="s">
        <v>3328</v>
      </c>
      <c r="AK426" s="10" t="s">
        <v>4629</v>
      </c>
      <c r="AL426" s="6" t="s">
        <v>5223</v>
      </c>
      <c r="AM426" s="40" t="s">
        <v>4148</v>
      </c>
      <c r="AN426" s="40" t="s">
        <v>6439</v>
      </c>
      <c r="AO426" s="241" t="s">
        <v>2035</v>
      </c>
      <c r="AP426" s="192">
        <v>44377</v>
      </c>
      <c r="AQ426" s="491" t="s">
        <v>2539</v>
      </c>
      <c r="AR426" s="192">
        <v>44377</v>
      </c>
      <c r="AS426" s="149" t="s">
        <v>4613</v>
      </c>
      <c r="AT426" s="31" t="s">
        <v>4372</v>
      </c>
      <c r="AU426" s="31" t="s">
        <v>1663</v>
      </c>
      <c r="AV426" s="31" t="s">
        <v>1663</v>
      </c>
      <c r="AW426" s="32" t="s">
        <v>2779</v>
      </c>
      <c r="AX426" s="30" t="s">
        <v>3804</v>
      </c>
      <c r="AY426" s="30" t="s">
        <v>1663</v>
      </c>
      <c r="BH426" s="32"/>
      <c r="BI426" s="32"/>
      <c r="BJ426" s="32"/>
      <c r="BK426" s="32" t="s">
        <v>3835</v>
      </c>
      <c r="BL426" s="32" t="s">
        <v>4128</v>
      </c>
      <c r="BM426" s="32" t="s">
        <v>4129</v>
      </c>
      <c r="BN426" s="32"/>
    </row>
    <row r="427" spans="1:279" ht="115.5" hidden="1" customHeight="1" x14ac:dyDescent="0.3">
      <c r="A427" s="29" t="s">
        <v>2382</v>
      </c>
      <c r="B427" s="196" t="s">
        <v>2032</v>
      </c>
      <c r="C427" s="192">
        <v>43991</v>
      </c>
      <c r="D427" s="317" t="s">
        <v>1503</v>
      </c>
      <c r="E427" s="6" t="s">
        <v>4233</v>
      </c>
      <c r="F427" s="351" t="s">
        <v>1910</v>
      </c>
      <c r="G427" s="349" t="s">
        <v>4484</v>
      </c>
      <c r="H427" s="351" t="s">
        <v>4485</v>
      </c>
      <c r="I427" s="352" t="s">
        <v>4486</v>
      </c>
      <c r="J427" s="356">
        <v>1</v>
      </c>
      <c r="K427" s="514">
        <v>44063</v>
      </c>
      <c r="L427" s="514">
        <v>44377</v>
      </c>
      <c r="M427" s="79">
        <f t="shared" si="20"/>
        <v>45</v>
      </c>
      <c r="N427" s="175">
        <v>1</v>
      </c>
      <c r="O427" s="32" t="s">
        <v>61</v>
      </c>
      <c r="P427" s="115"/>
      <c r="Q427" s="10" t="s">
        <v>4885</v>
      </c>
      <c r="R427" s="163">
        <f t="shared" si="22"/>
        <v>180</v>
      </c>
      <c r="S427" s="116"/>
      <c r="T427" s="116"/>
      <c r="U427" s="116"/>
      <c r="V427" s="116"/>
      <c r="W427" s="30" t="s">
        <v>1369</v>
      </c>
      <c r="X427" s="187"/>
      <c r="Y427" s="187"/>
      <c r="Z427" s="187"/>
      <c r="AA427" s="187"/>
      <c r="AB427" s="187"/>
      <c r="AC427" s="187"/>
      <c r="AD427" s="187"/>
      <c r="AE427" s="267"/>
      <c r="AF427" s="131"/>
      <c r="AG427" s="131"/>
      <c r="AH427" s="146"/>
      <c r="AI427" s="146"/>
      <c r="AJ427" s="10" t="s">
        <v>3328</v>
      </c>
      <c r="AK427" s="10" t="s">
        <v>4512</v>
      </c>
      <c r="AL427" s="10" t="s">
        <v>4884</v>
      </c>
      <c r="AM427" s="146" t="s">
        <v>4148</v>
      </c>
      <c r="AN427" s="146" t="s">
        <v>6329</v>
      </c>
      <c r="AO427" s="32" t="s">
        <v>918</v>
      </c>
      <c r="AP427" s="33">
        <v>44390</v>
      </c>
      <c r="AQ427" s="491" t="s">
        <v>1068</v>
      </c>
      <c r="AR427" s="189"/>
      <c r="AS427" s="116"/>
      <c r="AT427" s="116"/>
      <c r="AU427" s="116"/>
      <c r="AV427" s="116"/>
      <c r="AW427" s="30" t="s">
        <v>1369</v>
      </c>
      <c r="AX427" s="116"/>
      <c r="AY427" s="116"/>
      <c r="BH427" s="115" t="s">
        <v>3328</v>
      </c>
      <c r="BI427" s="10" t="s">
        <v>4512</v>
      </c>
      <c r="BJ427" s="10" t="s">
        <v>4513</v>
      </c>
      <c r="BK427" s="32" t="s">
        <v>918</v>
      </c>
      <c r="BL427" s="33">
        <v>44390</v>
      </c>
      <c r="BM427" s="491" t="s">
        <v>1068</v>
      </c>
      <c r="BN427" s="189"/>
    </row>
    <row r="428" spans="1:279" ht="115.5" hidden="1" customHeight="1" x14ac:dyDescent="0.3">
      <c r="A428" s="29" t="s">
        <v>2383</v>
      </c>
      <c r="B428" s="196" t="s">
        <v>2032</v>
      </c>
      <c r="C428" s="192">
        <v>43991</v>
      </c>
      <c r="D428" s="317" t="s">
        <v>1503</v>
      </c>
      <c r="E428" s="6" t="s">
        <v>4202</v>
      </c>
      <c r="F428" s="318" t="s">
        <v>1910</v>
      </c>
      <c r="G428" s="200" t="s">
        <v>4127</v>
      </c>
      <c r="H428" s="318" t="s">
        <v>1918</v>
      </c>
      <c r="I428" s="82" t="s">
        <v>587</v>
      </c>
      <c r="J428" s="199">
        <v>1</v>
      </c>
      <c r="K428" s="57">
        <v>44075</v>
      </c>
      <c r="L428" s="57">
        <v>44195</v>
      </c>
      <c r="M428" s="79">
        <f t="shared" si="20"/>
        <v>18</v>
      </c>
      <c r="N428" s="105">
        <v>1</v>
      </c>
      <c r="O428" s="32" t="s">
        <v>61</v>
      </c>
      <c r="P428" s="32"/>
      <c r="Q428" s="320" t="s">
        <v>4236</v>
      </c>
      <c r="R428" s="163">
        <f t="shared" si="22"/>
        <v>353</v>
      </c>
      <c r="S428" s="30"/>
      <c r="T428" s="30"/>
      <c r="U428" s="187" t="s">
        <v>1345</v>
      </c>
      <c r="V428" s="187" t="s">
        <v>1345</v>
      </c>
      <c r="W428" s="187" t="s">
        <v>1345</v>
      </c>
      <c r="X428" s="187" t="s">
        <v>1345</v>
      </c>
      <c r="Y428" s="187" t="s">
        <v>1345</v>
      </c>
      <c r="Z428" s="187" t="s">
        <v>1345</v>
      </c>
      <c r="AA428" s="187" t="s">
        <v>1345</v>
      </c>
      <c r="AB428" s="187" t="s">
        <v>1345</v>
      </c>
      <c r="AC428" s="187" t="s">
        <v>1345</v>
      </c>
      <c r="AD428" s="187" t="s">
        <v>1663</v>
      </c>
      <c r="AE428" s="267"/>
      <c r="AF428" s="131" t="s">
        <v>4122</v>
      </c>
      <c r="AG428" s="131" t="s">
        <v>2699</v>
      </c>
      <c r="AH428" s="146" t="s">
        <v>2749</v>
      </c>
      <c r="AI428" s="146" t="s">
        <v>3135</v>
      </c>
      <c r="AJ428" s="6" t="s">
        <v>4130</v>
      </c>
      <c r="AK428" s="146" t="s">
        <v>4148</v>
      </c>
      <c r="AL428" s="6" t="s">
        <v>6104</v>
      </c>
      <c r="AM428" s="146" t="s">
        <v>4148</v>
      </c>
      <c r="AN428" s="6" t="s">
        <v>6104</v>
      </c>
      <c r="AO428" s="241" t="s">
        <v>918</v>
      </c>
      <c r="AP428" s="192">
        <v>44218</v>
      </c>
      <c r="AQ428" s="491" t="s">
        <v>1068</v>
      </c>
      <c r="AR428" s="189"/>
      <c r="AS428" s="116"/>
      <c r="AT428" s="116"/>
      <c r="AU428" s="116"/>
      <c r="AV428" s="116"/>
      <c r="AW428" s="30" t="s">
        <v>1369</v>
      </c>
      <c r="AX428" s="116"/>
      <c r="AY428" s="116"/>
      <c r="BH428" s="32"/>
      <c r="BI428" s="32"/>
      <c r="BJ428" s="32"/>
      <c r="BK428" s="32" t="s">
        <v>3835</v>
      </c>
      <c r="BL428" s="32" t="s">
        <v>4128</v>
      </c>
      <c r="BM428" s="32" t="s">
        <v>4129</v>
      </c>
      <c r="BN428" s="32"/>
    </row>
    <row r="429" spans="1:279" s="14" customFormat="1" ht="115.5" hidden="1" customHeight="1" x14ac:dyDescent="0.3">
      <c r="A429" s="29" t="s">
        <v>2384</v>
      </c>
      <c r="B429" s="196" t="s">
        <v>2032</v>
      </c>
      <c r="C429" s="192">
        <v>43991</v>
      </c>
      <c r="D429" s="317" t="s">
        <v>1503</v>
      </c>
      <c r="E429" s="6" t="s">
        <v>4202</v>
      </c>
      <c r="F429" s="318" t="s">
        <v>1910</v>
      </c>
      <c r="G429" s="200" t="s">
        <v>4127</v>
      </c>
      <c r="H429" s="200" t="s">
        <v>1919</v>
      </c>
      <c r="I429" s="481" t="s">
        <v>1920</v>
      </c>
      <c r="J429" s="199">
        <v>1</v>
      </c>
      <c r="K429" s="57">
        <v>44040</v>
      </c>
      <c r="L429" s="57">
        <v>44196</v>
      </c>
      <c r="M429" s="79">
        <f t="shared" si="20"/>
        <v>23</v>
      </c>
      <c r="N429" s="105">
        <v>1</v>
      </c>
      <c r="O429" s="32" t="s">
        <v>154</v>
      </c>
      <c r="P429" s="32" t="s">
        <v>78</v>
      </c>
      <c r="Q429" s="320" t="s">
        <v>4203</v>
      </c>
      <c r="R429" s="163">
        <f t="shared" si="22"/>
        <v>343</v>
      </c>
      <c r="S429" s="30"/>
      <c r="T429" s="30"/>
      <c r="U429" s="187" t="s">
        <v>1345</v>
      </c>
      <c r="V429" s="187" t="s">
        <v>1345</v>
      </c>
      <c r="W429" s="187" t="s">
        <v>1345</v>
      </c>
      <c r="X429" s="187" t="s">
        <v>1345</v>
      </c>
      <c r="Y429" s="187" t="s">
        <v>1345</v>
      </c>
      <c r="Z429" s="187" t="s">
        <v>1345</v>
      </c>
      <c r="AA429" s="187" t="s">
        <v>1345</v>
      </c>
      <c r="AB429" s="187" t="s">
        <v>1345</v>
      </c>
      <c r="AC429" s="187" t="s">
        <v>1345</v>
      </c>
      <c r="AD429" s="187" t="s">
        <v>1663</v>
      </c>
      <c r="AE429" s="187" t="s">
        <v>1663</v>
      </c>
      <c r="AF429" s="131" t="s">
        <v>4122</v>
      </c>
      <c r="AG429" s="3" t="s">
        <v>2580</v>
      </c>
      <c r="AH429" s="254" t="s">
        <v>2586</v>
      </c>
      <c r="AI429" s="6" t="s">
        <v>3163</v>
      </c>
      <c r="AJ429" s="254" t="s">
        <v>3184</v>
      </c>
      <c r="AK429" s="146" t="s">
        <v>4148</v>
      </c>
      <c r="AL429" s="6" t="s">
        <v>6104</v>
      </c>
      <c r="AM429" s="146" t="s">
        <v>4148</v>
      </c>
      <c r="AN429" s="6" t="s">
        <v>6104</v>
      </c>
      <c r="AO429" s="241" t="s">
        <v>918</v>
      </c>
      <c r="AP429" s="193">
        <v>44215</v>
      </c>
      <c r="AQ429" s="491" t="s">
        <v>1068</v>
      </c>
      <c r="AR429" s="189"/>
      <c r="AS429" s="116"/>
      <c r="AT429" s="116"/>
      <c r="AU429" s="116"/>
      <c r="AV429" s="116"/>
      <c r="AW429" s="30" t="s">
        <v>1369</v>
      </c>
      <c r="AX429" s="116"/>
      <c r="AY429" s="116"/>
      <c r="AZ429" s="13"/>
      <c r="BA429" s="13"/>
      <c r="BB429" s="13"/>
      <c r="BC429" s="13"/>
      <c r="BD429" s="13"/>
      <c r="BE429" s="13"/>
      <c r="BF429" s="13"/>
      <c r="BG429" s="13"/>
      <c r="BH429" s="32"/>
      <c r="BI429" s="32"/>
      <c r="BJ429" s="32"/>
      <c r="BK429" s="32" t="s">
        <v>3835</v>
      </c>
      <c r="BL429" s="32" t="s">
        <v>4128</v>
      </c>
      <c r="BM429" s="32" t="s">
        <v>4129</v>
      </c>
      <c r="BN429" s="32"/>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c r="IW429" s="13"/>
      <c r="IX429" s="13"/>
      <c r="IY429" s="13"/>
      <c r="IZ429" s="13"/>
      <c r="JA429" s="13"/>
      <c r="JB429" s="13"/>
      <c r="JC429" s="13"/>
      <c r="JD429" s="13"/>
      <c r="JE429" s="13"/>
      <c r="JF429" s="13"/>
      <c r="JG429" s="13"/>
      <c r="JH429" s="13"/>
      <c r="JI429" s="13"/>
      <c r="JJ429" s="13"/>
      <c r="JK429" s="13"/>
      <c r="JL429" s="13"/>
      <c r="JM429" s="13"/>
      <c r="JN429" s="13"/>
      <c r="JO429" s="13"/>
      <c r="JP429" s="13"/>
      <c r="JQ429" s="13"/>
      <c r="JR429" s="13"/>
      <c r="JS429" s="13"/>
    </row>
    <row r="430" spans="1:279" ht="115.5" hidden="1" customHeight="1" x14ac:dyDescent="0.3">
      <c r="A430" s="29" t="s">
        <v>2385</v>
      </c>
      <c r="B430" s="196" t="s">
        <v>2032</v>
      </c>
      <c r="C430" s="192">
        <v>43991</v>
      </c>
      <c r="D430" s="317" t="s">
        <v>1493</v>
      </c>
      <c r="E430" s="6" t="s">
        <v>4237</v>
      </c>
      <c r="F430" s="318" t="s">
        <v>1921</v>
      </c>
      <c r="G430" s="200" t="s">
        <v>1922</v>
      </c>
      <c r="H430" s="200" t="s">
        <v>1923</v>
      </c>
      <c r="I430" s="481" t="s">
        <v>1924</v>
      </c>
      <c r="J430" s="199">
        <v>1</v>
      </c>
      <c r="K430" s="57">
        <v>44046</v>
      </c>
      <c r="L430" s="57">
        <v>44183</v>
      </c>
      <c r="M430" s="79">
        <f t="shared" si="20"/>
        <v>20</v>
      </c>
      <c r="N430" s="105">
        <v>1</v>
      </c>
      <c r="O430" s="32" t="s">
        <v>56</v>
      </c>
      <c r="P430" s="32"/>
      <c r="Q430" s="320" t="s">
        <v>4238</v>
      </c>
      <c r="R430" s="163">
        <f t="shared" si="22"/>
        <v>352</v>
      </c>
      <c r="S430" s="30"/>
      <c r="T430" s="30"/>
      <c r="U430" s="187" t="s">
        <v>1345</v>
      </c>
      <c r="V430" s="187" t="s">
        <v>1345</v>
      </c>
      <c r="W430" s="187" t="s">
        <v>1345</v>
      </c>
      <c r="X430" s="187" t="s">
        <v>1345</v>
      </c>
      <c r="Y430" s="187" t="s">
        <v>1345</v>
      </c>
      <c r="Z430" s="187" t="s">
        <v>1345</v>
      </c>
      <c r="AA430" s="187" t="s">
        <v>1345</v>
      </c>
      <c r="AB430" s="187" t="s">
        <v>1345</v>
      </c>
      <c r="AC430" s="187" t="s">
        <v>1345</v>
      </c>
      <c r="AD430" s="187" t="s">
        <v>1663</v>
      </c>
      <c r="AE430" s="267"/>
      <c r="AF430" s="131" t="s">
        <v>4122</v>
      </c>
      <c r="AG430" s="131"/>
      <c r="AH430" s="146" t="s">
        <v>2667</v>
      </c>
      <c r="AI430" s="146" t="s">
        <v>3217</v>
      </c>
      <c r="AJ430" s="6" t="s">
        <v>3277</v>
      </c>
      <c r="AK430" s="146" t="s">
        <v>4148</v>
      </c>
      <c r="AL430" s="6" t="s">
        <v>6104</v>
      </c>
      <c r="AM430" s="146" t="s">
        <v>4148</v>
      </c>
      <c r="AN430" s="6" t="s">
        <v>6104</v>
      </c>
      <c r="AO430" s="241" t="s">
        <v>918</v>
      </c>
      <c r="AP430" s="192">
        <v>44217</v>
      </c>
      <c r="AQ430" s="491" t="s">
        <v>1068</v>
      </c>
      <c r="AR430" s="189"/>
      <c r="AS430" s="116"/>
      <c r="AT430" s="116"/>
      <c r="AU430" s="116"/>
      <c r="AV430" s="116"/>
      <c r="AW430" s="30" t="s">
        <v>1369</v>
      </c>
      <c r="AX430" s="116"/>
      <c r="AY430" s="116"/>
      <c r="BH430" s="32" t="s">
        <v>3732</v>
      </c>
      <c r="BI430" s="32" t="s">
        <v>3793</v>
      </c>
      <c r="BJ430" s="32"/>
      <c r="BK430" s="32" t="s">
        <v>3834</v>
      </c>
      <c r="BL430" s="32" t="s">
        <v>3914</v>
      </c>
      <c r="BM430" s="32" t="s">
        <v>3916</v>
      </c>
      <c r="BN430" s="491"/>
    </row>
    <row r="431" spans="1:279" ht="115.5" customHeight="1" x14ac:dyDescent="0.3">
      <c r="A431" s="97" t="s">
        <v>2386</v>
      </c>
      <c r="B431" s="481" t="s">
        <v>2032</v>
      </c>
      <c r="C431" s="233">
        <v>43991</v>
      </c>
      <c r="D431" s="617" t="s">
        <v>1493</v>
      </c>
      <c r="E431" s="200" t="s">
        <v>7178</v>
      </c>
      <c r="F431" s="329" t="s">
        <v>1921</v>
      </c>
      <c r="G431" s="200" t="s">
        <v>1922</v>
      </c>
      <c r="H431" s="200" t="s">
        <v>1925</v>
      </c>
      <c r="I431" s="481" t="s">
        <v>1926</v>
      </c>
      <c r="J431" s="235">
        <v>1</v>
      </c>
      <c r="K431" s="607">
        <v>44229</v>
      </c>
      <c r="L431" s="607">
        <v>45282</v>
      </c>
      <c r="M431" s="635">
        <f t="shared" si="20"/>
        <v>47</v>
      </c>
      <c r="N431" s="638">
        <v>0</v>
      </c>
      <c r="O431" s="32" t="s">
        <v>56</v>
      </c>
      <c r="P431" s="32" t="s">
        <v>1927</v>
      </c>
      <c r="Q431" s="115" t="s">
        <v>6803</v>
      </c>
      <c r="R431" s="163">
        <f t="shared" si="22"/>
        <v>277</v>
      </c>
      <c r="S431" s="30"/>
      <c r="T431" s="30"/>
      <c r="U431" s="187" t="s">
        <v>1345</v>
      </c>
      <c r="V431" s="187" t="s">
        <v>1345</v>
      </c>
      <c r="W431" s="187" t="s">
        <v>1345</v>
      </c>
      <c r="X431" s="187" t="s">
        <v>1345</v>
      </c>
      <c r="Y431" s="187" t="s">
        <v>1345</v>
      </c>
      <c r="Z431" s="187" t="s">
        <v>1345</v>
      </c>
      <c r="AA431" s="187" t="s">
        <v>1345</v>
      </c>
      <c r="AB431" s="187" t="s">
        <v>1345</v>
      </c>
      <c r="AC431" s="187" t="s">
        <v>1345</v>
      </c>
      <c r="AD431" s="187" t="s">
        <v>1663</v>
      </c>
      <c r="AE431" s="267"/>
      <c r="AF431" s="131" t="s">
        <v>4122</v>
      </c>
      <c r="AG431" s="131"/>
      <c r="AH431" s="146" t="s">
        <v>2658</v>
      </c>
      <c r="AI431" s="146" t="s">
        <v>3218</v>
      </c>
      <c r="AJ431" s="6" t="s">
        <v>3257</v>
      </c>
      <c r="AK431" s="6" t="s">
        <v>4777</v>
      </c>
      <c r="AL431" s="6" t="s">
        <v>4778</v>
      </c>
      <c r="AM431" s="491" t="s">
        <v>6757</v>
      </c>
      <c r="AN431" s="6" t="s">
        <v>6804</v>
      </c>
      <c r="AO431" s="241" t="s">
        <v>920</v>
      </c>
      <c r="AP431" s="192">
        <v>44483</v>
      </c>
      <c r="AQ431" s="491" t="s">
        <v>1068</v>
      </c>
      <c r="AR431" s="189"/>
      <c r="AS431" s="116"/>
      <c r="AT431" s="116"/>
      <c r="AU431" s="116"/>
      <c r="AV431" s="116"/>
      <c r="AW431" s="30" t="s">
        <v>1369</v>
      </c>
      <c r="AX431" s="116"/>
      <c r="AY431" s="116"/>
      <c r="BH431" s="32" t="s">
        <v>3732</v>
      </c>
      <c r="BI431" s="32" t="s">
        <v>3793</v>
      </c>
      <c r="BJ431" s="32"/>
      <c r="BK431" s="32" t="s">
        <v>3834</v>
      </c>
      <c r="BL431" s="32" t="s">
        <v>3914</v>
      </c>
      <c r="BM431" s="32" t="s">
        <v>3916</v>
      </c>
      <c r="BN431" s="32"/>
    </row>
    <row r="432" spans="1:279" ht="115.5" customHeight="1" x14ac:dyDescent="0.3">
      <c r="A432" s="97" t="s">
        <v>2387</v>
      </c>
      <c r="B432" s="481" t="s">
        <v>2032</v>
      </c>
      <c r="C432" s="233">
        <v>43991</v>
      </c>
      <c r="D432" s="617" t="s">
        <v>1493</v>
      </c>
      <c r="E432" s="200" t="s">
        <v>7178</v>
      </c>
      <c r="F432" s="329" t="s">
        <v>1921</v>
      </c>
      <c r="G432" s="329" t="s">
        <v>1922</v>
      </c>
      <c r="H432" s="329" t="s">
        <v>1928</v>
      </c>
      <c r="I432" s="481" t="s">
        <v>1929</v>
      </c>
      <c r="J432" s="223">
        <v>207</v>
      </c>
      <c r="K432" s="607">
        <v>44229</v>
      </c>
      <c r="L432" s="607">
        <v>45282</v>
      </c>
      <c r="M432" s="635">
        <f t="shared" si="20"/>
        <v>47</v>
      </c>
      <c r="N432" s="638">
        <v>0</v>
      </c>
      <c r="O432" s="32" t="s">
        <v>56</v>
      </c>
      <c r="P432" s="32" t="s">
        <v>154</v>
      </c>
      <c r="Q432" s="320" t="s">
        <v>6802</v>
      </c>
      <c r="R432" s="163">
        <f t="shared" si="22"/>
        <v>300</v>
      </c>
      <c r="S432" s="30"/>
      <c r="T432" s="30"/>
      <c r="U432" s="187" t="s">
        <v>1345</v>
      </c>
      <c r="V432" s="187" t="s">
        <v>1345</v>
      </c>
      <c r="W432" s="187" t="s">
        <v>1345</v>
      </c>
      <c r="X432" s="187" t="s">
        <v>1345</v>
      </c>
      <c r="Y432" s="187" t="s">
        <v>1345</v>
      </c>
      <c r="Z432" s="187" t="s">
        <v>1345</v>
      </c>
      <c r="AA432" s="187" t="s">
        <v>1345</v>
      </c>
      <c r="AB432" s="187" t="s">
        <v>1345</v>
      </c>
      <c r="AC432" s="187" t="s">
        <v>1345</v>
      </c>
      <c r="AD432" s="187" t="s">
        <v>1663</v>
      </c>
      <c r="AE432" s="267"/>
      <c r="AF432" s="131" t="s">
        <v>4122</v>
      </c>
      <c r="AG432" s="131"/>
      <c r="AH432" s="146" t="s">
        <v>2658</v>
      </c>
      <c r="AI432" s="146" t="s">
        <v>3218</v>
      </c>
      <c r="AJ432" s="6" t="s">
        <v>3257</v>
      </c>
      <c r="AK432" s="6" t="s">
        <v>4777</v>
      </c>
      <c r="AL432" s="6" t="s">
        <v>4779</v>
      </c>
      <c r="AM432" s="491" t="s">
        <v>6758</v>
      </c>
      <c r="AN432" s="6" t="s">
        <v>6837</v>
      </c>
      <c r="AO432" s="241" t="s">
        <v>920</v>
      </c>
      <c r="AP432" s="192">
        <v>44483</v>
      </c>
      <c r="AQ432" s="491" t="s">
        <v>1068</v>
      </c>
      <c r="AR432" s="189"/>
      <c r="AS432" s="116"/>
      <c r="AT432" s="116"/>
      <c r="AU432" s="116"/>
      <c r="AV432" s="116"/>
      <c r="AW432" s="30" t="s">
        <v>1369</v>
      </c>
      <c r="AX432" s="116"/>
      <c r="AY432" s="116"/>
      <c r="BH432" s="32" t="s">
        <v>3732</v>
      </c>
      <c r="BI432" s="32" t="s">
        <v>3793</v>
      </c>
      <c r="BJ432" s="32"/>
      <c r="BK432" s="32" t="s">
        <v>3834</v>
      </c>
      <c r="BL432" s="32" t="s">
        <v>3914</v>
      </c>
      <c r="BM432" s="32" t="s">
        <v>3916</v>
      </c>
      <c r="BN432" s="32"/>
    </row>
    <row r="433" spans="1:279" ht="115.5" hidden="1" customHeight="1" x14ac:dyDescent="0.3">
      <c r="A433" s="29" t="s">
        <v>2388</v>
      </c>
      <c r="B433" s="196" t="s">
        <v>2032</v>
      </c>
      <c r="C433" s="192">
        <v>43991</v>
      </c>
      <c r="D433" s="317" t="s">
        <v>1491</v>
      </c>
      <c r="E433" s="6" t="s">
        <v>6789</v>
      </c>
      <c r="F433" s="329" t="s">
        <v>1930</v>
      </c>
      <c r="G433" s="329" t="s">
        <v>1931</v>
      </c>
      <c r="H433" s="318" t="s">
        <v>1932</v>
      </c>
      <c r="I433" s="318" t="s">
        <v>1933</v>
      </c>
      <c r="J433" s="198">
        <v>1</v>
      </c>
      <c r="K433" s="57">
        <v>44013</v>
      </c>
      <c r="L433" s="57">
        <v>44165</v>
      </c>
      <c r="M433" s="79">
        <f t="shared" si="20"/>
        <v>22</v>
      </c>
      <c r="N433" s="138">
        <v>0.4</v>
      </c>
      <c r="O433" s="32" t="s">
        <v>56</v>
      </c>
      <c r="P433" s="32"/>
      <c r="Q433" s="4" t="s">
        <v>4877</v>
      </c>
      <c r="R433" s="163">
        <f t="shared" si="22"/>
        <v>358</v>
      </c>
      <c r="S433" s="30"/>
      <c r="T433" s="30"/>
      <c r="U433" s="187" t="s">
        <v>1345</v>
      </c>
      <c r="V433" s="187" t="s">
        <v>1345</v>
      </c>
      <c r="W433" s="187" t="s">
        <v>1345</v>
      </c>
      <c r="X433" s="187" t="s">
        <v>1345</v>
      </c>
      <c r="Y433" s="187" t="s">
        <v>1345</v>
      </c>
      <c r="Z433" s="187" t="s">
        <v>1345</v>
      </c>
      <c r="AA433" s="187" t="s">
        <v>1345</v>
      </c>
      <c r="AB433" s="187" t="s">
        <v>1345</v>
      </c>
      <c r="AC433" s="187" t="s">
        <v>1345</v>
      </c>
      <c r="AD433" s="187" t="s">
        <v>1663</v>
      </c>
      <c r="AE433" s="267"/>
      <c r="AF433" s="131" t="s">
        <v>4122</v>
      </c>
      <c r="AG433" s="146" t="s">
        <v>4361</v>
      </c>
      <c r="AH433" s="146" t="s">
        <v>2670</v>
      </c>
      <c r="AI433" s="146" t="s">
        <v>3219</v>
      </c>
      <c r="AJ433" s="6" t="s">
        <v>3363</v>
      </c>
      <c r="AK433" s="6" t="s">
        <v>1663</v>
      </c>
      <c r="AL433" s="200" t="s">
        <v>4878</v>
      </c>
      <c r="AM433" s="40" t="s">
        <v>4148</v>
      </c>
      <c r="AN433" s="40" t="s">
        <v>6439</v>
      </c>
      <c r="AO433" s="241" t="s">
        <v>2035</v>
      </c>
      <c r="AP433" s="192">
        <v>44377</v>
      </c>
      <c r="AQ433" s="491" t="s">
        <v>2539</v>
      </c>
      <c r="AR433" s="192">
        <v>44377</v>
      </c>
      <c r="AS433" s="149" t="s">
        <v>4610</v>
      </c>
      <c r="AT433" s="31" t="s">
        <v>4372</v>
      </c>
      <c r="AU433" s="31" t="s">
        <v>1663</v>
      </c>
      <c r="AV433" s="31" t="s">
        <v>1663</v>
      </c>
      <c r="AW433" s="32" t="s">
        <v>2779</v>
      </c>
      <c r="AX433" s="30" t="s">
        <v>3805</v>
      </c>
      <c r="AY433" s="30" t="s">
        <v>4601</v>
      </c>
      <c r="BH433" s="32" t="s">
        <v>3918</v>
      </c>
      <c r="BI433" s="32" t="s">
        <v>3919</v>
      </c>
      <c r="BJ433" s="32"/>
      <c r="BK433" s="32" t="s">
        <v>3917</v>
      </c>
      <c r="BL433" s="32" t="s">
        <v>3975</v>
      </c>
      <c r="BM433" s="32" t="s">
        <v>3976</v>
      </c>
      <c r="BN433" s="32"/>
    </row>
    <row r="434" spans="1:279" ht="115.5" hidden="1" customHeight="1" x14ac:dyDescent="0.3">
      <c r="A434" s="29" t="s">
        <v>2389</v>
      </c>
      <c r="B434" s="196" t="s">
        <v>2032</v>
      </c>
      <c r="C434" s="192">
        <v>43991</v>
      </c>
      <c r="D434" s="317" t="s">
        <v>1491</v>
      </c>
      <c r="E434" s="6" t="s">
        <v>6789</v>
      </c>
      <c r="F434" s="329" t="s">
        <v>1930</v>
      </c>
      <c r="G434" s="329" t="s">
        <v>1931</v>
      </c>
      <c r="H434" s="318" t="s">
        <v>1934</v>
      </c>
      <c r="I434" s="318" t="s">
        <v>1935</v>
      </c>
      <c r="J434" s="198">
        <v>2</v>
      </c>
      <c r="K434" s="57">
        <v>44013</v>
      </c>
      <c r="L434" s="57">
        <v>44165</v>
      </c>
      <c r="M434" s="79">
        <f t="shared" si="20"/>
        <v>22</v>
      </c>
      <c r="N434" s="138">
        <v>0.4</v>
      </c>
      <c r="O434" s="32" t="s">
        <v>56</v>
      </c>
      <c r="P434" s="32" t="s">
        <v>154</v>
      </c>
      <c r="Q434" s="4" t="s">
        <v>6457</v>
      </c>
      <c r="R434" s="163">
        <f t="shared" si="22"/>
        <v>358</v>
      </c>
      <c r="S434" s="30"/>
      <c r="T434" s="30"/>
      <c r="U434" s="187" t="s">
        <v>1345</v>
      </c>
      <c r="V434" s="187" t="s">
        <v>1345</v>
      </c>
      <c r="W434" s="187" t="s">
        <v>1345</v>
      </c>
      <c r="X434" s="187" t="s">
        <v>1345</v>
      </c>
      <c r="Y434" s="187" t="s">
        <v>1345</v>
      </c>
      <c r="Z434" s="187" t="s">
        <v>1345</v>
      </c>
      <c r="AA434" s="187" t="s">
        <v>1345</v>
      </c>
      <c r="AB434" s="187" t="s">
        <v>1345</v>
      </c>
      <c r="AC434" s="187" t="s">
        <v>1345</v>
      </c>
      <c r="AD434" s="187" t="s">
        <v>1663</v>
      </c>
      <c r="AE434" s="267"/>
      <c r="AF434" s="131" t="s">
        <v>4122</v>
      </c>
      <c r="AG434" s="146" t="s">
        <v>2631</v>
      </c>
      <c r="AH434" s="146" t="s">
        <v>2671</v>
      </c>
      <c r="AI434" s="146" t="s">
        <v>3220</v>
      </c>
      <c r="AJ434" s="6" t="s">
        <v>3279</v>
      </c>
      <c r="AK434" s="6" t="s">
        <v>1663</v>
      </c>
      <c r="AL434" s="200" t="s">
        <v>6469</v>
      </c>
      <c r="AM434" s="40" t="s">
        <v>4148</v>
      </c>
      <c r="AN434" s="40" t="s">
        <v>6439</v>
      </c>
      <c r="AO434" s="241" t="s">
        <v>2035</v>
      </c>
      <c r="AP434" s="192">
        <v>44377</v>
      </c>
      <c r="AQ434" s="491" t="s">
        <v>2539</v>
      </c>
      <c r="AR434" s="192">
        <v>44377</v>
      </c>
      <c r="AS434" s="149" t="s">
        <v>4610</v>
      </c>
      <c r="AT434" s="31" t="s">
        <v>4372</v>
      </c>
      <c r="AU434" s="31" t="s">
        <v>1663</v>
      </c>
      <c r="AV434" s="31" t="s">
        <v>1663</v>
      </c>
      <c r="AW434" s="32" t="s">
        <v>2779</v>
      </c>
      <c r="AX434" s="30" t="s">
        <v>3805</v>
      </c>
      <c r="AY434" s="30" t="s">
        <v>4596</v>
      </c>
      <c r="BH434" s="32" t="s">
        <v>3918</v>
      </c>
      <c r="BI434" s="32" t="s">
        <v>3919</v>
      </c>
      <c r="BJ434" s="32"/>
      <c r="BK434" s="32" t="s">
        <v>3917</v>
      </c>
      <c r="BL434" s="32" t="s">
        <v>3975</v>
      </c>
      <c r="BM434" s="32" t="s">
        <v>3976</v>
      </c>
      <c r="BN434" s="32"/>
    </row>
    <row r="435" spans="1:279" ht="115.5" customHeight="1" x14ac:dyDescent="0.3">
      <c r="A435" s="97" t="s">
        <v>2390</v>
      </c>
      <c r="B435" s="481" t="s">
        <v>2032</v>
      </c>
      <c r="C435" s="233">
        <v>43991</v>
      </c>
      <c r="D435" s="617" t="s">
        <v>1491</v>
      </c>
      <c r="E435" s="200" t="s">
        <v>7179</v>
      </c>
      <c r="F435" s="329" t="s">
        <v>1936</v>
      </c>
      <c r="G435" s="329" t="s">
        <v>1937</v>
      </c>
      <c r="H435" s="325" t="s">
        <v>1903</v>
      </c>
      <c r="I435" s="88" t="s">
        <v>1904</v>
      </c>
      <c r="J435" s="472">
        <v>1</v>
      </c>
      <c r="K435" s="607">
        <v>44013</v>
      </c>
      <c r="L435" s="607">
        <v>44548</v>
      </c>
      <c r="M435" s="635">
        <f t="shared" si="20"/>
        <v>25</v>
      </c>
      <c r="N435" s="638">
        <v>0</v>
      </c>
      <c r="O435" s="32" t="s">
        <v>29</v>
      </c>
      <c r="P435" s="32" t="s">
        <v>1938</v>
      </c>
      <c r="Q435" s="4" t="s">
        <v>6787</v>
      </c>
      <c r="R435" s="163">
        <f t="shared" si="22"/>
        <v>178</v>
      </c>
      <c r="S435" s="30"/>
      <c r="T435" s="30"/>
      <c r="U435" s="187" t="s">
        <v>1345</v>
      </c>
      <c r="V435" s="187" t="s">
        <v>1345</v>
      </c>
      <c r="W435" s="187" t="s">
        <v>1345</v>
      </c>
      <c r="X435" s="187" t="s">
        <v>1345</v>
      </c>
      <c r="Y435" s="187" t="s">
        <v>1345</v>
      </c>
      <c r="Z435" s="187" t="s">
        <v>1345</v>
      </c>
      <c r="AA435" s="187" t="s">
        <v>1345</v>
      </c>
      <c r="AB435" s="187" t="s">
        <v>1345</v>
      </c>
      <c r="AC435" s="187" t="s">
        <v>1345</v>
      </c>
      <c r="AD435" s="187" t="s">
        <v>1663</v>
      </c>
      <c r="AE435" s="267"/>
      <c r="AF435" s="131" t="s">
        <v>4122</v>
      </c>
      <c r="AG435" s="146" t="s">
        <v>2631</v>
      </c>
      <c r="AH435" s="146" t="s">
        <v>2641</v>
      </c>
      <c r="AI435" s="146" t="s">
        <v>3221</v>
      </c>
      <c r="AJ435" s="6" t="s">
        <v>3259</v>
      </c>
      <c r="AK435" s="6" t="s">
        <v>3221</v>
      </c>
      <c r="AL435" s="6" t="s">
        <v>4780</v>
      </c>
      <c r="AM435" s="562" t="s">
        <v>6754</v>
      </c>
      <c r="AN435" s="254" t="s">
        <v>6791</v>
      </c>
      <c r="AO435" s="241" t="s">
        <v>920</v>
      </c>
      <c r="AP435" s="192">
        <v>44483</v>
      </c>
      <c r="AQ435" s="491" t="s">
        <v>1068</v>
      </c>
      <c r="AR435" s="189"/>
      <c r="AS435" s="116"/>
      <c r="AT435" s="116"/>
      <c r="AU435" s="116"/>
      <c r="AV435" s="116"/>
      <c r="AW435" s="30" t="s">
        <v>1369</v>
      </c>
      <c r="AX435" s="116"/>
      <c r="AY435" s="116"/>
      <c r="BH435" s="32" t="s">
        <v>3918</v>
      </c>
      <c r="BI435" s="32" t="s">
        <v>3919</v>
      </c>
      <c r="BJ435" s="32"/>
      <c r="BK435" s="32" t="s">
        <v>3917</v>
      </c>
      <c r="BL435" s="32" t="s">
        <v>3975</v>
      </c>
      <c r="BM435" s="32" t="s">
        <v>3976</v>
      </c>
      <c r="BN435" s="32"/>
    </row>
    <row r="436" spans="1:279" ht="115.5" customHeight="1" x14ac:dyDescent="0.3">
      <c r="A436" s="97" t="s">
        <v>2391</v>
      </c>
      <c r="B436" s="481" t="s">
        <v>2032</v>
      </c>
      <c r="C436" s="233">
        <v>43991</v>
      </c>
      <c r="D436" s="617" t="s">
        <v>1491</v>
      </c>
      <c r="E436" s="200" t="s">
        <v>7179</v>
      </c>
      <c r="F436" s="329" t="s">
        <v>1939</v>
      </c>
      <c r="G436" s="329" t="s">
        <v>1940</v>
      </c>
      <c r="H436" s="329" t="s">
        <v>7232</v>
      </c>
      <c r="I436" s="88" t="s">
        <v>1909</v>
      </c>
      <c r="J436" s="223">
        <v>2</v>
      </c>
      <c r="K436" s="607">
        <v>44229</v>
      </c>
      <c r="L436" s="607">
        <v>44959</v>
      </c>
      <c r="M436" s="635">
        <f t="shared" si="20"/>
        <v>53</v>
      </c>
      <c r="N436" s="638">
        <v>1</v>
      </c>
      <c r="O436" s="32" t="s">
        <v>29</v>
      </c>
      <c r="P436" s="32" t="s">
        <v>6793</v>
      </c>
      <c r="Q436" s="320" t="s">
        <v>6792</v>
      </c>
      <c r="R436" s="163">
        <f t="shared" si="22"/>
        <v>141</v>
      </c>
      <c r="S436" s="30"/>
      <c r="T436" s="30"/>
      <c r="U436" s="187" t="s">
        <v>1345</v>
      </c>
      <c r="V436" s="187" t="s">
        <v>1345</v>
      </c>
      <c r="W436" s="187" t="s">
        <v>1345</v>
      </c>
      <c r="X436" s="187" t="s">
        <v>1345</v>
      </c>
      <c r="Y436" s="187" t="s">
        <v>1345</v>
      </c>
      <c r="Z436" s="187" t="s">
        <v>1345</v>
      </c>
      <c r="AA436" s="187" t="s">
        <v>1345</v>
      </c>
      <c r="AB436" s="187" t="s">
        <v>1345</v>
      </c>
      <c r="AC436" s="187" t="s">
        <v>1345</v>
      </c>
      <c r="AD436" s="187" t="s">
        <v>1663</v>
      </c>
      <c r="AE436" s="267"/>
      <c r="AF436" s="131" t="s">
        <v>4122</v>
      </c>
      <c r="AG436" s="146" t="s">
        <v>2631</v>
      </c>
      <c r="AH436" s="146" t="s">
        <v>2640</v>
      </c>
      <c r="AI436" s="146" t="s">
        <v>3222</v>
      </c>
      <c r="AJ436" s="6" t="s">
        <v>3267</v>
      </c>
      <c r="AK436" s="6" t="s">
        <v>3216</v>
      </c>
      <c r="AL436" s="254" t="s">
        <v>4781</v>
      </c>
      <c r="AM436" s="562" t="s">
        <v>6759</v>
      </c>
      <c r="AN436" s="254" t="s">
        <v>6838</v>
      </c>
      <c r="AO436" s="241" t="s">
        <v>920</v>
      </c>
      <c r="AP436" s="192">
        <v>44483</v>
      </c>
      <c r="AQ436" s="491" t="s">
        <v>1068</v>
      </c>
      <c r="AR436" s="189"/>
      <c r="AS436" s="116"/>
      <c r="AT436" s="116"/>
      <c r="AU436" s="116"/>
      <c r="AV436" s="116"/>
      <c r="AW436" s="30" t="s">
        <v>1369</v>
      </c>
      <c r="AX436" s="116"/>
      <c r="AY436" s="116"/>
      <c r="BH436" s="32" t="s">
        <v>3918</v>
      </c>
      <c r="BI436" s="32" t="s">
        <v>3919</v>
      </c>
      <c r="BJ436" s="32"/>
      <c r="BK436" s="32" t="s">
        <v>3917</v>
      </c>
      <c r="BL436" s="32" t="s">
        <v>3975</v>
      </c>
      <c r="BM436" s="32" t="s">
        <v>3976</v>
      </c>
      <c r="BN436" s="32"/>
    </row>
    <row r="437" spans="1:279" ht="115.5" customHeight="1" x14ac:dyDescent="0.3">
      <c r="A437" s="97" t="s">
        <v>2392</v>
      </c>
      <c r="B437" s="481" t="s">
        <v>2032</v>
      </c>
      <c r="C437" s="233">
        <v>43991</v>
      </c>
      <c r="D437" s="617" t="s">
        <v>1491</v>
      </c>
      <c r="E437" s="200" t="s">
        <v>7179</v>
      </c>
      <c r="F437" s="329" t="s">
        <v>1939</v>
      </c>
      <c r="G437" s="329" t="s">
        <v>1940</v>
      </c>
      <c r="H437" s="329" t="s">
        <v>1941</v>
      </c>
      <c r="I437" s="88" t="s">
        <v>1906</v>
      </c>
      <c r="J437" s="223">
        <v>2</v>
      </c>
      <c r="K437" s="607">
        <v>44229</v>
      </c>
      <c r="L437" s="607">
        <v>44959</v>
      </c>
      <c r="M437" s="635">
        <f t="shared" si="20"/>
        <v>53</v>
      </c>
      <c r="N437" s="638">
        <v>1</v>
      </c>
      <c r="O437" s="32" t="s">
        <v>56</v>
      </c>
      <c r="P437" s="32" t="s">
        <v>29</v>
      </c>
      <c r="Q437" s="320" t="s">
        <v>6795</v>
      </c>
      <c r="R437" s="163">
        <f t="shared" si="22"/>
        <v>138</v>
      </c>
      <c r="S437" s="30"/>
      <c r="T437" s="30"/>
      <c r="U437" s="187" t="s">
        <v>1345</v>
      </c>
      <c r="V437" s="187" t="s">
        <v>1345</v>
      </c>
      <c r="W437" s="187" t="s">
        <v>1345</v>
      </c>
      <c r="X437" s="187" t="s">
        <v>1345</v>
      </c>
      <c r="Y437" s="187" t="s">
        <v>1345</v>
      </c>
      <c r="Z437" s="187" t="s">
        <v>1345</v>
      </c>
      <c r="AA437" s="187" t="s">
        <v>1345</v>
      </c>
      <c r="AB437" s="187" t="s">
        <v>1345</v>
      </c>
      <c r="AC437" s="187" t="s">
        <v>1345</v>
      </c>
      <c r="AD437" s="187" t="s">
        <v>1663</v>
      </c>
      <c r="AE437" s="267"/>
      <c r="AF437" s="131" t="s">
        <v>4122</v>
      </c>
      <c r="AG437" s="146" t="s">
        <v>2631</v>
      </c>
      <c r="AH437" s="146" t="s">
        <v>2659</v>
      </c>
      <c r="AI437" s="146" t="s">
        <v>3223</v>
      </c>
      <c r="AJ437" s="6" t="s">
        <v>3268</v>
      </c>
      <c r="AK437" s="6" t="s">
        <v>4782</v>
      </c>
      <c r="AL437" s="6" t="s">
        <v>4783</v>
      </c>
      <c r="AM437" s="491" t="s">
        <v>6760</v>
      </c>
      <c r="AN437" s="6" t="s">
        <v>6794</v>
      </c>
      <c r="AO437" s="241" t="s">
        <v>920</v>
      </c>
      <c r="AP437" s="192">
        <v>44483</v>
      </c>
      <c r="AQ437" s="491" t="s">
        <v>1068</v>
      </c>
      <c r="AR437" s="189"/>
      <c r="AS437" s="116"/>
      <c r="AT437" s="116"/>
      <c r="AU437" s="116"/>
      <c r="AV437" s="116"/>
      <c r="AW437" s="30" t="s">
        <v>1369</v>
      </c>
      <c r="AX437" s="116"/>
      <c r="AY437" s="116"/>
      <c r="BH437" s="32" t="s">
        <v>3918</v>
      </c>
      <c r="BI437" s="32" t="s">
        <v>3919</v>
      </c>
      <c r="BJ437" s="32"/>
      <c r="BK437" s="32" t="s">
        <v>3917</v>
      </c>
      <c r="BL437" s="32" t="s">
        <v>3975</v>
      </c>
      <c r="BM437" s="32" t="s">
        <v>3976</v>
      </c>
      <c r="BN437" s="32"/>
    </row>
    <row r="438" spans="1:279" ht="115.5" hidden="1" customHeight="1" x14ac:dyDescent="0.3">
      <c r="A438" s="197" t="s">
        <v>3813</v>
      </c>
      <c r="B438" s="196" t="s">
        <v>2032</v>
      </c>
      <c r="C438" s="192">
        <v>43991</v>
      </c>
      <c r="D438" s="317" t="s">
        <v>1580</v>
      </c>
      <c r="E438" s="6" t="s">
        <v>4204</v>
      </c>
      <c r="F438" s="318" t="s">
        <v>1942</v>
      </c>
      <c r="G438" s="318" t="s">
        <v>3814</v>
      </c>
      <c r="H438" s="318" t="s">
        <v>3815</v>
      </c>
      <c r="I438" s="481" t="s">
        <v>1920</v>
      </c>
      <c r="J438" s="199">
        <v>1</v>
      </c>
      <c r="K438" s="193">
        <v>44040</v>
      </c>
      <c r="L438" s="193">
        <v>44196</v>
      </c>
      <c r="M438" s="79">
        <f t="shared" si="20"/>
        <v>23</v>
      </c>
      <c r="N438" s="175">
        <v>1</v>
      </c>
      <c r="O438" s="32" t="s">
        <v>154</v>
      </c>
      <c r="P438" s="32" t="s">
        <v>78</v>
      </c>
      <c r="Q438" s="320" t="s">
        <v>4203</v>
      </c>
      <c r="R438" s="163">
        <f t="shared" si="22"/>
        <v>343</v>
      </c>
      <c r="S438" s="30"/>
      <c r="T438" s="30"/>
      <c r="U438" s="187" t="s">
        <v>1345</v>
      </c>
      <c r="V438" s="187" t="s">
        <v>1345</v>
      </c>
      <c r="W438" s="187" t="s">
        <v>1345</v>
      </c>
      <c r="X438" s="187" t="s">
        <v>1345</v>
      </c>
      <c r="Y438" s="187" t="s">
        <v>1345</v>
      </c>
      <c r="Z438" s="187" t="s">
        <v>1345</v>
      </c>
      <c r="AA438" s="187" t="s">
        <v>1345</v>
      </c>
      <c r="AB438" s="187" t="s">
        <v>1345</v>
      </c>
      <c r="AC438" s="187" t="s">
        <v>1345</v>
      </c>
      <c r="AD438" s="187" t="s">
        <v>1663</v>
      </c>
      <c r="AE438" s="267"/>
      <c r="AF438" s="131" t="s">
        <v>4122</v>
      </c>
      <c r="AG438" s="6" t="s">
        <v>2580</v>
      </c>
      <c r="AH438" s="254" t="s">
        <v>3816</v>
      </c>
      <c r="AI438" s="6" t="s">
        <v>3163</v>
      </c>
      <c r="AJ438" s="268" t="s">
        <v>3817</v>
      </c>
      <c r="AK438" s="146" t="s">
        <v>4148</v>
      </c>
      <c r="AL438" s="6" t="s">
        <v>6104</v>
      </c>
      <c r="AM438" s="146" t="s">
        <v>4148</v>
      </c>
      <c r="AN438" s="6" t="s">
        <v>6104</v>
      </c>
      <c r="AO438" s="241" t="s">
        <v>918</v>
      </c>
      <c r="AP438" s="193">
        <v>44215</v>
      </c>
      <c r="AQ438" s="491" t="s">
        <v>1068</v>
      </c>
      <c r="AR438" s="189"/>
      <c r="AS438" s="116"/>
      <c r="AT438" s="116"/>
      <c r="AU438" s="116"/>
      <c r="AV438" s="116"/>
      <c r="AW438" s="30" t="s">
        <v>1369</v>
      </c>
      <c r="AX438" s="116"/>
      <c r="AY438" s="116"/>
      <c r="BH438" s="491" t="s">
        <v>3338</v>
      </c>
      <c r="BI438" s="32" t="s">
        <v>3777</v>
      </c>
      <c r="BJ438" s="32"/>
      <c r="BK438" s="32" t="s">
        <v>3835</v>
      </c>
      <c r="BL438" s="32" t="s">
        <v>3920</v>
      </c>
      <c r="BM438" s="32" t="s">
        <v>3921</v>
      </c>
      <c r="BN438" s="32"/>
    </row>
    <row r="439" spans="1:279" s="14" customFormat="1" ht="115.5" hidden="1" customHeight="1" x14ac:dyDescent="0.3">
      <c r="A439" s="29" t="s">
        <v>2393</v>
      </c>
      <c r="B439" s="196" t="s">
        <v>2032</v>
      </c>
      <c r="C439" s="192">
        <v>43991</v>
      </c>
      <c r="D439" s="317" t="s">
        <v>1580</v>
      </c>
      <c r="E439" s="6" t="s">
        <v>4205</v>
      </c>
      <c r="F439" s="318" t="s">
        <v>1942</v>
      </c>
      <c r="G439" s="318" t="s">
        <v>1943</v>
      </c>
      <c r="H439" s="318" t="s">
        <v>1944</v>
      </c>
      <c r="I439" s="82" t="s">
        <v>1945</v>
      </c>
      <c r="J439" s="198">
        <v>1</v>
      </c>
      <c r="K439" s="57">
        <v>44136</v>
      </c>
      <c r="L439" s="57">
        <v>44196</v>
      </c>
      <c r="M439" s="79">
        <f t="shared" si="20"/>
        <v>9</v>
      </c>
      <c r="N439" s="105">
        <v>1</v>
      </c>
      <c r="O439" s="32" t="s">
        <v>154</v>
      </c>
      <c r="P439" s="32" t="s">
        <v>78</v>
      </c>
      <c r="Q439" s="320" t="s">
        <v>4206</v>
      </c>
      <c r="R439" s="163">
        <f t="shared" si="22"/>
        <v>377</v>
      </c>
      <c r="S439" s="30"/>
      <c r="T439" s="30"/>
      <c r="U439" s="187" t="s">
        <v>1345</v>
      </c>
      <c r="V439" s="187" t="s">
        <v>1345</v>
      </c>
      <c r="W439" s="187" t="s">
        <v>1345</v>
      </c>
      <c r="X439" s="187" t="s">
        <v>1345</v>
      </c>
      <c r="Y439" s="187" t="s">
        <v>1345</v>
      </c>
      <c r="Z439" s="187" t="s">
        <v>1345</v>
      </c>
      <c r="AA439" s="187" t="s">
        <v>1345</v>
      </c>
      <c r="AB439" s="187" t="s">
        <v>1345</v>
      </c>
      <c r="AC439" s="187" t="s">
        <v>1345</v>
      </c>
      <c r="AD439" s="187" t="s">
        <v>1663</v>
      </c>
      <c r="AE439" s="267"/>
      <c r="AF439" s="131" t="s">
        <v>4122</v>
      </c>
      <c r="AG439" s="3" t="s">
        <v>2581</v>
      </c>
      <c r="AH439" s="6" t="s">
        <v>2588</v>
      </c>
      <c r="AI439" s="6" t="s">
        <v>3164</v>
      </c>
      <c r="AJ439" s="6" t="s">
        <v>3178</v>
      </c>
      <c r="AK439" s="146" t="s">
        <v>4148</v>
      </c>
      <c r="AL439" s="6" t="s">
        <v>6104</v>
      </c>
      <c r="AM439" s="146" t="s">
        <v>4148</v>
      </c>
      <c r="AN439" s="6" t="s">
        <v>6104</v>
      </c>
      <c r="AO439" s="241" t="s">
        <v>918</v>
      </c>
      <c r="AP439" s="193">
        <v>44215</v>
      </c>
      <c r="AQ439" s="491" t="s">
        <v>1068</v>
      </c>
      <c r="AR439" s="189"/>
      <c r="AS439" s="116"/>
      <c r="AT439" s="116"/>
      <c r="AU439" s="116"/>
      <c r="AV439" s="116"/>
      <c r="AW439" s="30" t="s">
        <v>1369</v>
      </c>
      <c r="AX439" s="116"/>
      <c r="AY439" s="116"/>
      <c r="AZ439" s="13"/>
      <c r="BA439" s="13"/>
      <c r="BB439" s="13"/>
      <c r="BC439" s="13"/>
      <c r="BD439" s="13"/>
      <c r="BE439" s="13"/>
      <c r="BF439" s="13"/>
      <c r="BG439" s="13"/>
      <c r="BH439" s="491" t="s">
        <v>3338</v>
      </c>
      <c r="BI439" s="32" t="s">
        <v>3777</v>
      </c>
      <c r="BJ439" s="32"/>
      <c r="BK439" s="32" t="s">
        <v>3835</v>
      </c>
      <c r="BL439" s="32" t="s">
        <v>3920</v>
      </c>
      <c r="BM439" s="32" t="s">
        <v>3921</v>
      </c>
      <c r="BN439" s="32"/>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c r="GG439" s="13"/>
      <c r="GH439" s="13"/>
      <c r="GI439" s="13"/>
      <c r="GJ439" s="13"/>
      <c r="GK439" s="13"/>
      <c r="GL439" s="13"/>
      <c r="GM439" s="13"/>
      <c r="GN439" s="13"/>
      <c r="GO439" s="13"/>
      <c r="GP439" s="13"/>
      <c r="GQ439" s="13"/>
      <c r="GR439" s="13"/>
      <c r="GS439" s="13"/>
      <c r="GT439" s="13"/>
      <c r="GU439" s="13"/>
      <c r="GV439" s="13"/>
      <c r="GW439" s="13"/>
      <c r="GX439" s="13"/>
      <c r="GY439" s="13"/>
      <c r="GZ439" s="13"/>
      <c r="HA439" s="13"/>
      <c r="HB439" s="13"/>
      <c r="HC439" s="13"/>
      <c r="HD439" s="13"/>
      <c r="HE439" s="13"/>
      <c r="HF439" s="13"/>
      <c r="HG439" s="13"/>
      <c r="HH439" s="13"/>
      <c r="HI439" s="13"/>
      <c r="HJ439" s="13"/>
      <c r="HK439" s="13"/>
      <c r="HL439" s="13"/>
      <c r="HM439" s="13"/>
      <c r="HN439" s="13"/>
      <c r="HO439" s="13"/>
      <c r="HP439" s="13"/>
      <c r="HQ439" s="13"/>
      <c r="HR439" s="13"/>
      <c r="HS439" s="13"/>
      <c r="HT439" s="13"/>
      <c r="HU439" s="13"/>
      <c r="HV439" s="13"/>
      <c r="HW439" s="13"/>
      <c r="HX439" s="13"/>
      <c r="HY439" s="13"/>
      <c r="HZ439" s="13"/>
      <c r="IA439" s="13"/>
      <c r="IB439" s="13"/>
      <c r="IC439" s="13"/>
      <c r="ID439" s="13"/>
      <c r="IE439" s="13"/>
      <c r="IF439" s="13"/>
      <c r="IG439" s="13"/>
      <c r="IH439" s="13"/>
      <c r="II439" s="13"/>
      <c r="IJ439" s="13"/>
      <c r="IK439" s="13"/>
      <c r="IL439" s="13"/>
      <c r="IM439" s="13"/>
      <c r="IN439" s="13"/>
      <c r="IO439" s="13"/>
      <c r="IP439" s="13"/>
      <c r="IQ439" s="13"/>
      <c r="IR439" s="13"/>
      <c r="IS439" s="13"/>
      <c r="IT439" s="13"/>
      <c r="IU439" s="13"/>
      <c r="IV439" s="13"/>
      <c r="IW439" s="13"/>
      <c r="IX439" s="13"/>
      <c r="IY439" s="13"/>
      <c r="IZ439" s="13"/>
      <c r="JA439" s="13"/>
      <c r="JB439" s="13"/>
      <c r="JC439" s="13"/>
      <c r="JD439" s="13"/>
      <c r="JE439" s="13"/>
      <c r="JF439" s="13"/>
      <c r="JG439" s="13"/>
      <c r="JH439" s="13"/>
      <c r="JI439" s="13"/>
      <c r="JJ439" s="13"/>
      <c r="JK439" s="13"/>
      <c r="JL439" s="13"/>
      <c r="JM439" s="13"/>
      <c r="JN439" s="13"/>
      <c r="JO439" s="13"/>
      <c r="JP439" s="13"/>
      <c r="JQ439" s="13"/>
      <c r="JR439" s="13"/>
      <c r="JS439" s="13"/>
    </row>
    <row r="440" spans="1:279" ht="115.5" hidden="1" customHeight="1" x14ac:dyDescent="0.3">
      <c r="A440" s="29" t="s">
        <v>2394</v>
      </c>
      <c r="B440" s="196" t="s">
        <v>2032</v>
      </c>
      <c r="C440" s="192">
        <v>43991</v>
      </c>
      <c r="D440" s="317" t="s">
        <v>1492</v>
      </c>
      <c r="E440" s="6" t="s">
        <v>4239</v>
      </c>
      <c r="F440" s="318" t="s">
        <v>1946</v>
      </c>
      <c r="G440" s="318" t="s">
        <v>1947</v>
      </c>
      <c r="H440" s="318" t="s">
        <v>1911</v>
      </c>
      <c r="I440" s="82" t="s">
        <v>587</v>
      </c>
      <c r="J440" s="199">
        <v>4</v>
      </c>
      <c r="K440" s="57">
        <v>44046</v>
      </c>
      <c r="L440" s="57">
        <v>44053</v>
      </c>
      <c r="M440" s="79">
        <f t="shared" si="20"/>
        <v>1</v>
      </c>
      <c r="N440" s="105">
        <v>4</v>
      </c>
      <c r="O440" s="32" t="s">
        <v>61</v>
      </c>
      <c r="P440" s="32"/>
      <c r="Q440" s="320" t="s">
        <v>4240</v>
      </c>
      <c r="R440" s="163">
        <f t="shared" si="22"/>
        <v>200</v>
      </c>
      <c r="S440" s="30"/>
      <c r="T440" s="30"/>
      <c r="U440" s="187" t="s">
        <v>1345</v>
      </c>
      <c r="V440" s="187" t="s">
        <v>1345</v>
      </c>
      <c r="W440" s="187" t="s">
        <v>1345</v>
      </c>
      <c r="X440" s="187" t="s">
        <v>1345</v>
      </c>
      <c r="Y440" s="187" t="s">
        <v>1345</v>
      </c>
      <c r="Z440" s="187" t="s">
        <v>1345</v>
      </c>
      <c r="AA440" s="187" t="s">
        <v>1345</v>
      </c>
      <c r="AB440" s="187" t="s">
        <v>1345</v>
      </c>
      <c r="AC440" s="187" t="s">
        <v>1345</v>
      </c>
      <c r="AD440" s="187" t="s">
        <v>1663</v>
      </c>
      <c r="AE440" s="267"/>
      <c r="AF440" s="131" t="s">
        <v>4122</v>
      </c>
      <c r="AG440" s="131" t="s">
        <v>2706</v>
      </c>
      <c r="AH440" s="146" t="s">
        <v>2735</v>
      </c>
      <c r="AI440" s="6" t="s">
        <v>3109</v>
      </c>
      <c r="AJ440" s="6" t="s">
        <v>3109</v>
      </c>
      <c r="AK440" s="6" t="s">
        <v>4148</v>
      </c>
      <c r="AL440" s="6" t="s">
        <v>3109</v>
      </c>
      <c r="AM440" s="6" t="s">
        <v>4148</v>
      </c>
      <c r="AN440" s="6" t="s">
        <v>3109</v>
      </c>
      <c r="AO440" s="241" t="s">
        <v>918</v>
      </c>
      <c r="AP440" s="192">
        <v>44126</v>
      </c>
      <c r="AQ440" s="491" t="s">
        <v>1068</v>
      </c>
      <c r="AR440" s="189"/>
      <c r="AS440" s="116"/>
      <c r="AT440" s="116"/>
      <c r="AU440" s="116"/>
      <c r="AV440" s="116"/>
      <c r="AW440" s="30" t="s">
        <v>1369</v>
      </c>
      <c r="AX440" s="116"/>
      <c r="AY440" s="116"/>
      <c r="BH440" s="32" t="s">
        <v>3732</v>
      </c>
      <c r="BI440" s="32" t="s">
        <v>3793</v>
      </c>
      <c r="BJ440" s="32"/>
      <c r="BK440" s="32" t="s">
        <v>3834</v>
      </c>
      <c r="BL440" s="32" t="s">
        <v>3914</v>
      </c>
      <c r="BM440" s="32" t="s">
        <v>3922</v>
      </c>
      <c r="BN440" s="32"/>
    </row>
    <row r="441" spans="1:279" ht="115.5" hidden="1" customHeight="1" x14ac:dyDescent="0.3">
      <c r="A441" s="29" t="s">
        <v>2395</v>
      </c>
      <c r="B441" s="196" t="s">
        <v>2032</v>
      </c>
      <c r="C441" s="192">
        <v>43991</v>
      </c>
      <c r="D441" s="317" t="s">
        <v>1492</v>
      </c>
      <c r="E441" s="6" t="s">
        <v>4239</v>
      </c>
      <c r="F441" s="318" t="s">
        <v>1946</v>
      </c>
      <c r="G441" s="318" t="s">
        <v>1947</v>
      </c>
      <c r="H441" s="318" t="s">
        <v>1912</v>
      </c>
      <c r="I441" s="82" t="s">
        <v>1913</v>
      </c>
      <c r="J441" s="199">
        <v>1</v>
      </c>
      <c r="K441" s="57">
        <v>44063</v>
      </c>
      <c r="L441" s="57">
        <v>44102</v>
      </c>
      <c r="M441" s="79">
        <f t="shared" si="20"/>
        <v>6</v>
      </c>
      <c r="N441" s="105">
        <v>1</v>
      </c>
      <c r="O441" s="32" t="s">
        <v>1914</v>
      </c>
      <c r="P441" s="32" t="s">
        <v>1915</v>
      </c>
      <c r="Q441" s="320" t="s">
        <v>4241</v>
      </c>
      <c r="R441" s="163">
        <f t="shared" si="22"/>
        <v>327</v>
      </c>
      <c r="S441" s="30"/>
      <c r="T441" s="30"/>
      <c r="U441" s="187" t="s">
        <v>1345</v>
      </c>
      <c r="V441" s="187" t="s">
        <v>1345</v>
      </c>
      <c r="W441" s="187" t="s">
        <v>1345</v>
      </c>
      <c r="X441" s="187" t="s">
        <v>1345</v>
      </c>
      <c r="Y441" s="187" t="s">
        <v>1345</v>
      </c>
      <c r="Z441" s="187" t="s">
        <v>1345</v>
      </c>
      <c r="AA441" s="187" t="s">
        <v>1345</v>
      </c>
      <c r="AB441" s="187" t="s">
        <v>1345</v>
      </c>
      <c r="AC441" s="187" t="s">
        <v>1345</v>
      </c>
      <c r="AD441" s="187" t="s">
        <v>1663</v>
      </c>
      <c r="AE441" s="267"/>
      <c r="AF441" s="131" t="s">
        <v>4122</v>
      </c>
      <c r="AG441" s="131" t="s">
        <v>2705</v>
      </c>
      <c r="AH441" s="146" t="s">
        <v>2747</v>
      </c>
      <c r="AI441" s="6" t="s">
        <v>3109</v>
      </c>
      <c r="AJ441" s="6" t="s">
        <v>3109</v>
      </c>
      <c r="AK441" s="6" t="s">
        <v>4148</v>
      </c>
      <c r="AL441" s="6" t="s">
        <v>3109</v>
      </c>
      <c r="AM441" s="6" t="s">
        <v>4148</v>
      </c>
      <c r="AN441" s="6" t="s">
        <v>3109</v>
      </c>
      <c r="AO441" s="241" t="s">
        <v>918</v>
      </c>
      <c r="AP441" s="192">
        <v>44126</v>
      </c>
      <c r="AQ441" s="491" t="s">
        <v>1068</v>
      </c>
      <c r="AR441" s="189"/>
      <c r="AS441" s="116"/>
      <c r="AT441" s="116"/>
      <c r="AU441" s="116"/>
      <c r="AV441" s="116"/>
      <c r="AW441" s="30" t="s">
        <v>1369</v>
      </c>
      <c r="AX441" s="116"/>
      <c r="AY441" s="116"/>
      <c r="BH441" s="32" t="s">
        <v>3732</v>
      </c>
      <c r="BI441" s="32" t="s">
        <v>3793</v>
      </c>
      <c r="BJ441" s="32"/>
      <c r="BK441" s="32" t="s">
        <v>3834</v>
      </c>
      <c r="BL441" s="32" t="s">
        <v>3914</v>
      </c>
      <c r="BM441" s="32" t="s">
        <v>3922</v>
      </c>
      <c r="BN441" s="32"/>
    </row>
    <row r="442" spans="1:279" ht="115.5" hidden="1" customHeight="1" x14ac:dyDescent="0.3">
      <c r="A442" s="29" t="s">
        <v>2396</v>
      </c>
      <c r="B442" s="196" t="s">
        <v>2032</v>
      </c>
      <c r="C442" s="192">
        <v>43991</v>
      </c>
      <c r="D442" s="317" t="s">
        <v>1492</v>
      </c>
      <c r="E442" s="6" t="s">
        <v>4239</v>
      </c>
      <c r="F442" s="6" t="s">
        <v>1946</v>
      </c>
      <c r="G442" s="6" t="s">
        <v>1947</v>
      </c>
      <c r="H442" s="6" t="s">
        <v>1916</v>
      </c>
      <c r="I442" s="318" t="s">
        <v>1917</v>
      </c>
      <c r="J442" s="199">
        <v>1</v>
      </c>
      <c r="K442" s="57">
        <v>44063</v>
      </c>
      <c r="L442" s="57">
        <v>44196</v>
      </c>
      <c r="M442" s="79">
        <f t="shared" si="20"/>
        <v>19</v>
      </c>
      <c r="N442" s="135">
        <v>0</v>
      </c>
      <c r="O442" s="32" t="s">
        <v>1914</v>
      </c>
      <c r="P442" s="32"/>
      <c r="Q442" s="4" t="s">
        <v>6461</v>
      </c>
      <c r="R442" s="163">
        <f t="shared" si="22"/>
        <v>341</v>
      </c>
      <c r="S442" s="30"/>
      <c r="T442" s="30"/>
      <c r="U442" s="187" t="s">
        <v>1345</v>
      </c>
      <c r="V442" s="187" t="s">
        <v>1345</v>
      </c>
      <c r="W442" s="187" t="s">
        <v>1345</v>
      </c>
      <c r="X442" s="187" t="s">
        <v>1345</v>
      </c>
      <c r="Y442" s="187" t="s">
        <v>1345</v>
      </c>
      <c r="Z442" s="187" t="s">
        <v>1345</v>
      </c>
      <c r="AA442" s="187" t="s">
        <v>1345</v>
      </c>
      <c r="AB442" s="187" t="s">
        <v>1345</v>
      </c>
      <c r="AC442" s="187" t="s">
        <v>1345</v>
      </c>
      <c r="AD442" s="187" t="s">
        <v>1663</v>
      </c>
      <c r="AE442" s="267"/>
      <c r="AF442" s="131" t="s">
        <v>4122</v>
      </c>
      <c r="AG442" s="131" t="s">
        <v>2698</v>
      </c>
      <c r="AH442" s="146" t="s">
        <v>2750</v>
      </c>
      <c r="AI442" s="146" t="s">
        <v>3250</v>
      </c>
      <c r="AJ442" s="6" t="s">
        <v>3328</v>
      </c>
      <c r="AK442" s="10" t="s">
        <v>4499</v>
      </c>
      <c r="AL442" s="6" t="s">
        <v>6467</v>
      </c>
      <c r="AM442" s="40" t="s">
        <v>4148</v>
      </c>
      <c r="AN442" s="40" t="s">
        <v>6439</v>
      </c>
      <c r="AO442" s="241" t="s">
        <v>1370</v>
      </c>
      <c r="AP442" s="192">
        <v>44377</v>
      </c>
      <c r="AQ442" s="491" t="s">
        <v>2539</v>
      </c>
      <c r="AR442" s="192">
        <v>44377</v>
      </c>
      <c r="AS442" s="149" t="s">
        <v>4613</v>
      </c>
      <c r="AT442" s="31" t="s">
        <v>4372</v>
      </c>
      <c r="AU442" s="31" t="s">
        <v>1663</v>
      </c>
      <c r="AV442" s="31" t="s">
        <v>1663</v>
      </c>
      <c r="AW442" s="32" t="s">
        <v>2779</v>
      </c>
      <c r="AX442" s="30" t="s">
        <v>3805</v>
      </c>
      <c r="AY442" s="187" t="s">
        <v>5227</v>
      </c>
      <c r="BH442" s="32" t="s">
        <v>3732</v>
      </c>
      <c r="BI442" s="32" t="s">
        <v>3793</v>
      </c>
      <c r="BJ442" s="32"/>
      <c r="BK442" s="32" t="s">
        <v>3834</v>
      </c>
      <c r="BL442" s="32" t="s">
        <v>3914</v>
      </c>
      <c r="BM442" s="32" t="s">
        <v>3922</v>
      </c>
      <c r="BN442" s="32"/>
    </row>
    <row r="443" spans="1:279" s="14" customFormat="1" ht="115.5" hidden="1" customHeight="1" x14ac:dyDescent="0.3">
      <c r="A443" s="29" t="s">
        <v>2397</v>
      </c>
      <c r="B443" s="196" t="s">
        <v>2032</v>
      </c>
      <c r="C443" s="192">
        <v>43991</v>
      </c>
      <c r="D443" s="317" t="s">
        <v>1581</v>
      </c>
      <c r="E443" s="6" t="s">
        <v>4207</v>
      </c>
      <c r="F443" s="318" t="s">
        <v>1948</v>
      </c>
      <c r="G443" s="318" t="s">
        <v>1949</v>
      </c>
      <c r="H443" s="318" t="s">
        <v>1950</v>
      </c>
      <c r="I443" s="82" t="s">
        <v>1951</v>
      </c>
      <c r="J443" s="78">
        <v>1</v>
      </c>
      <c r="K443" s="57">
        <v>44046</v>
      </c>
      <c r="L443" s="57">
        <v>44165</v>
      </c>
      <c r="M443" s="79">
        <f t="shared" si="20"/>
        <v>17</v>
      </c>
      <c r="N443" s="105">
        <v>1</v>
      </c>
      <c r="O443" s="32" t="s">
        <v>154</v>
      </c>
      <c r="P443" s="32" t="s">
        <v>78</v>
      </c>
      <c r="Q443" s="318" t="s">
        <v>4208</v>
      </c>
      <c r="R443" s="163">
        <f t="shared" si="22"/>
        <v>98</v>
      </c>
      <c r="S443" s="30"/>
      <c r="T443" s="30"/>
      <c r="U443" s="187" t="s">
        <v>1345</v>
      </c>
      <c r="V443" s="187" t="s">
        <v>1345</v>
      </c>
      <c r="W443" s="187" t="s">
        <v>1345</v>
      </c>
      <c r="X443" s="187" t="s">
        <v>1345</v>
      </c>
      <c r="Y443" s="187" t="s">
        <v>1345</v>
      </c>
      <c r="Z443" s="187" t="s">
        <v>1345</v>
      </c>
      <c r="AA443" s="187" t="s">
        <v>1345</v>
      </c>
      <c r="AB443" s="187" t="s">
        <v>1345</v>
      </c>
      <c r="AC443" s="187" t="s">
        <v>1345</v>
      </c>
      <c r="AD443" s="187" t="s">
        <v>1663</v>
      </c>
      <c r="AE443" s="267"/>
      <c r="AF443" s="131" t="s">
        <v>4122</v>
      </c>
      <c r="AG443" s="6" t="s">
        <v>2582</v>
      </c>
      <c r="AH443" s="161" t="s">
        <v>2596</v>
      </c>
      <c r="AI443" s="6" t="s">
        <v>3165</v>
      </c>
      <c r="AJ443" s="161" t="s">
        <v>3349</v>
      </c>
      <c r="AK443" s="146" t="s">
        <v>4148</v>
      </c>
      <c r="AL443" s="6" t="s">
        <v>6104</v>
      </c>
      <c r="AM443" s="146" t="s">
        <v>4148</v>
      </c>
      <c r="AN443" s="6" t="s">
        <v>6104</v>
      </c>
      <c r="AO443" s="241" t="s">
        <v>918</v>
      </c>
      <c r="AP443" s="193">
        <v>44225</v>
      </c>
      <c r="AQ443" s="491" t="s">
        <v>1068</v>
      </c>
      <c r="AR443" s="189"/>
      <c r="AS443" s="116"/>
      <c r="AT443" s="116"/>
      <c r="AU443" s="116"/>
      <c r="AV443" s="116"/>
      <c r="AW443" s="30" t="s">
        <v>1369</v>
      </c>
      <c r="AX443" s="116"/>
      <c r="AY443" s="116"/>
      <c r="AZ443" s="13"/>
      <c r="BA443" s="13"/>
      <c r="BB443" s="13"/>
      <c r="BC443" s="13"/>
      <c r="BD443" s="13"/>
      <c r="BE443" s="13"/>
      <c r="BF443" s="13"/>
      <c r="BG443" s="13"/>
      <c r="BH443" s="491" t="s">
        <v>3338</v>
      </c>
      <c r="BI443" s="491" t="s">
        <v>3763</v>
      </c>
      <c r="BJ443" s="32"/>
      <c r="BK443" s="32" t="s">
        <v>3833</v>
      </c>
      <c r="BL443" s="27" t="s">
        <v>3861</v>
      </c>
      <c r="BM443" s="27" t="s">
        <v>3860</v>
      </c>
      <c r="BN443" s="32"/>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c r="GG443" s="13"/>
      <c r="GH443" s="13"/>
      <c r="GI443" s="13"/>
      <c r="GJ443" s="13"/>
      <c r="GK443" s="13"/>
      <c r="GL443" s="13"/>
      <c r="GM443" s="13"/>
      <c r="GN443" s="13"/>
      <c r="GO443" s="13"/>
      <c r="GP443" s="13"/>
      <c r="GQ443" s="13"/>
      <c r="GR443" s="13"/>
      <c r="GS443" s="13"/>
      <c r="GT443" s="13"/>
      <c r="GU443" s="13"/>
      <c r="GV443" s="13"/>
      <c r="GW443" s="13"/>
      <c r="GX443" s="13"/>
      <c r="GY443" s="13"/>
      <c r="GZ443" s="13"/>
      <c r="HA443" s="13"/>
      <c r="HB443" s="13"/>
      <c r="HC443" s="13"/>
      <c r="HD443" s="13"/>
      <c r="HE443" s="13"/>
      <c r="HF443" s="13"/>
      <c r="HG443" s="13"/>
      <c r="HH443" s="13"/>
      <c r="HI443" s="13"/>
      <c r="HJ443" s="13"/>
      <c r="HK443" s="13"/>
      <c r="HL443" s="13"/>
      <c r="HM443" s="13"/>
      <c r="HN443" s="13"/>
      <c r="HO443" s="13"/>
      <c r="HP443" s="13"/>
      <c r="HQ443" s="13"/>
      <c r="HR443" s="13"/>
      <c r="HS443" s="13"/>
      <c r="HT443" s="13"/>
      <c r="HU443" s="13"/>
      <c r="HV443" s="13"/>
      <c r="HW443" s="13"/>
      <c r="HX443" s="13"/>
      <c r="HY443" s="13"/>
      <c r="HZ443" s="13"/>
      <c r="IA443" s="13"/>
      <c r="IB443" s="13"/>
      <c r="IC443" s="13"/>
      <c r="ID443" s="13"/>
      <c r="IE443" s="13"/>
      <c r="IF443" s="13"/>
      <c r="IG443" s="13"/>
      <c r="IH443" s="13"/>
      <c r="II443" s="13"/>
      <c r="IJ443" s="13"/>
      <c r="IK443" s="13"/>
      <c r="IL443" s="13"/>
      <c r="IM443" s="13"/>
      <c r="IN443" s="13"/>
      <c r="IO443" s="13"/>
      <c r="IP443" s="13"/>
      <c r="IQ443" s="13"/>
      <c r="IR443" s="13"/>
      <c r="IS443" s="13"/>
      <c r="IT443" s="13"/>
      <c r="IU443" s="13"/>
      <c r="IV443" s="13"/>
      <c r="IW443" s="13"/>
      <c r="IX443" s="13"/>
      <c r="IY443" s="13"/>
      <c r="IZ443" s="13"/>
      <c r="JA443" s="13"/>
      <c r="JB443" s="13"/>
      <c r="JC443" s="13"/>
      <c r="JD443" s="13"/>
      <c r="JE443" s="13"/>
      <c r="JF443" s="13"/>
      <c r="JG443" s="13"/>
      <c r="JH443" s="13"/>
      <c r="JI443" s="13"/>
      <c r="JJ443" s="13"/>
      <c r="JK443" s="13"/>
      <c r="JL443" s="13"/>
      <c r="JM443" s="13"/>
      <c r="JN443" s="13"/>
      <c r="JO443" s="13"/>
      <c r="JP443" s="13"/>
      <c r="JQ443" s="13"/>
      <c r="JR443" s="13"/>
      <c r="JS443" s="13"/>
    </row>
    <row r="444" spans="1:279" ht="115.5" hidden="1" customHeight="1" x14ac:dyDescent="0.3">
      <c r="A444" s="29" t="s">
        <v>2398</v>
      </c>
      <c r="B444" s="196" t="s">
        <v>2032</v>
      </c>
      <c r="C444" s="192">
        <v>43991</v>
      </c>
      <c r="D444" s="317" t="s">
        <v>1581</v>
      </c>
      <c r="E444" s="6" t="s">
        <v>4207</v>
      </c>
      <c r="F444" s="318" t="s">
        <v>1948</v>
      </c>
      <c r="G444" s="318" t="s">
        <v>1949</v>
      </c>
      <c r="H444" s="318" t="s">
        <v>1952</v>
      </c>
      <c r="I444" s="82" t="s">
        <v>1953</v>
      </c>
      <c r="J444" s="78">
        <v>2</v>
      </c>
      <c r="K444" s="57">
        <v>44046</v>
      </c>
      <c r="L444" s="57">
        <v>44165</v>
      </c>
      <c r="M444" s="79">
        <f t="shared" si="20"/>
        <v>17</v>
      </c>
      <c r="N444" s="105">
        <v>2</v>
      </c>
      <c r="O444" s="32" t="s">
        <v>154</v>
      </c>
      <c r="P444" s="32" t="s">
        <v>78</v>
      </c>
      <c r="Q444" s="318" t="s">
        <v>4209</v>
      </c>
      <c r="R444" s="163">
        <f t="shared" si="22"/>
        <v>362</v>
      </c>
      <c r="S444" s="30"/>
      <c r="T444" s="30"/>
      <c r="U444" s="187" t="s">
        <v>1345</v>
      </c>
      <c r="V444" s="187" t="s">
        <v>1345</v>
      </c>
      <c r="W444" s="187" t="s">
        <v>1345</v>
      </c>
      <c r="X444" s="187" t="s">
        <v>1345</v>
      </c>
      <c r="Y444" s="187" t="s">
        <v>1345</v>
      </c>
      <c r="Z444" s="187" t="s">
        <v>1345</v>
      </c>
      <c r="AA444" s="187" t="s">
        <v>1345</v>
      </c>
      <c r="AB444" s="187" t="s">
        <v>1345</v>
      </c>
      <c r="AC444" s="187" t="s">
        <v>1345</v>
      </c>
      <c r="AD444" s="187" t="s">
        <v>1663</v>
      </c>
      <c r="AE444" s="267"/>
      <c r="AF444" s="131" t="s">
        <v>4122</v>
      </c>
      <c r="AG444" s="6" t="s">
        <v>2583</v>
      </c>
      <c r="AH444" s="146" t="s">
        <v>2589</v>
      </c>
      <c r="AI444" s="6" t="s">
        <v>3166</v>
      </c>
      <c r="AJ444" s="6" t="s">
        <v>3180</v>
      </c>
      <c r="AK444" s="146" t="s">
        <v>4148</v>
      </c>
      <c r="AL444" s="6" t="s">
        <v>6104</v>
      </c>
      <c r="AM444" s="146" t="s">
        <v>4148</v>
      </c>
      <c r="AN444" s="6" t="s">
        <v>6104</v>
      </c>
      <c r="AO444" s="241" t="s">
        <v>1064</v>
      </c>
      <c r="AP444" s="193">
        <v>44215</v>
      </c>
      <c r="AQ444" s="491" t="s">
        <v>1068</v>
      </c>
      <c r="AR444" s="189"/>
      <c r="AS444" s="116"/>
      <c r="AT444" s="116"/>
      <c r="AU444" s="116"/>
      <c r="AV444" s="116"/>
      <c r="AW444" s="30" t="s">
        <v>1369</v>
      </c>
      <c r="AX444" s="116"/>
      <c r="AY444" s="116"/>
      <c r="BH444" s="491" t="s">
        <v>3338</v>
      </c>
      <c r="BI444" s="491" t="s">
        <v>3763</v>
      </c>
      <c r="BJ444" s="32"/>
      <c r="BK444" s="32" t="s">
        <v>3833</v>
      </c>
      <c r="BL444" s="27" t="s">
        <v>3861</v>
      </c>
      <c r="BM444" s="27" t="s">
        <v>3860</v>
      </c>
      <c r="BN444" s="32"/>
    </row>
    <row r="445" spans="1:279" ht="115.5" hidden="1" customHeight="1" x14ac:dyDescent="0.3">
      <c r="A445" s="29" t="s">
        <v>2399</v>
      </c>
      <c r="B445" s="196" t="s">
        <v>2032</v>
      </c>
      <c r="C445" s="192">
        <v>43991</v>
      </c>
      <c r="D445" s="317" t="s">
        <v>1581</v>
      </c>
      <c r="E445" s="6" t="s">
        <v>4207</v>
      </c>
      <c r="F445" s="318" t="s">
        <v>1948</v>
      </c>
      <c r="G445" s="318" t="s">
        <v>1949</v>
      </c>
      <c r="H445" s="318" t="s">
        <v>1954</v>
      </c>
      <c r="I445" s="82" t="s">
        <v>1955</v>
      </c>
      <c r="J445" s="78">
        <v>1</v>
      </c>
      <c r="K445" s="57">
        <v>44046</v>
      </c>
      <c r="L445" s="57">
        <v>44165</v>
      </c>
      <c r="M445" s="79">
        <f t="shared" si="20"/>
        <v>17</v>
      </c>
      <c r="N445" s="105">
        <v>1</v>
      </c>
      <c r="O445" s="32" t="s">
        <v>154</v>
      </c>
      <c r="P445" s="32" t="s">
        <v>78</v>
      </c>
      <c r="Q445" s="318" t="s">
        <v>4210</v>
      </c>
      <c r="R445" s="163">
        <f t="shared" si="22"/>
        <v>388</v>
      </c>
      <c r="S445" s="30"/>
      <c r="T445" s="30"/>
      <c r="U445" s="187" t="s">
        <v>1345</v>
      </c>
      <c r="V445" s="187" t="s">
        <v>1345</v>
      </c>
      <c r="W445" s="187" t="s">
        <v>1345</v>
      </c>
      <c r="X445" s="187" t="s">
        <v>1345</v>
      </c>
      <c r="Y445" s="187" t="s">
        <v>1345</v>
      </c>
      <c r="Z445" s="187" t="s">
        <v>1345</v>
      </c>
      <c r="AA445" s="187" t="s">
        <v>1345</v>
      </c>
      <c r="AB445" s="187" t="s">
        <v>1345</v>
      </c>
      <c r="AC445" s="187" t="s">
        <v>1345</v>
      </c>
      <c r="AD445" s="187" t="s">
        <v>1663</v>
      </c>
      <c r="AE445" s="267"/>
      <c r="AF445" s="131" t="s">
        <v>4122</v>
      </c>
      <c r="AG445" s="146" t="s">
        <v>2583</v>
      </c>
      <c r="AH445" s="146" t="s">
        <v>2590</v>
      </c>
      <c r="AI445" s="6" t="s">
        <v>3167</v>
      </c>
      <c r="AJ445" s="6" t="s">
        <v>3185</v>
      </c>
      <c r="AK445" s="146" t="s">
        <v>4148</v>
      </c>
      <c r="AL445" s="6" t="s">
        <v>6104</v>
      </c>
      <c r="AM445" s="146" t="s">
        <v>4148</v>
      </c>
      <c r="AN445" s="6" t="s">
        <v>6104</v>
      </c>
      <c r="AO445" s="241" t="s">
        <v>1064</v>
      </c>
      <c r="AP445" s="193">
        <v>44215</v>
      </c>
      <c r="AQ445" s="491" t="s">
        <v>1068</v>
      </c>
      <c r="AR445" s="189"/>
      <c r="AS445" s="116"/>
      <c r="AT445" s="116"/>
      <c r="AU445" s="116"/>
      <c r="AV445" s="116"/>
      <c r="AW445" s="30" t="s">
        <v>1369</v>
      </c>
      <c r="AX445" s="116"/>
      <c r="AY445" s="116"/>
      <c r="BH445" s="491" t="s">
        <v>3338</v>
      </c>
      <c r="BI445" s="491" t="s">
        <v>3763</v>
      </c>
      <c r="BJ445" s="32"/>
      <c r="BK445" s="32" t="s">
        <v>3833</v>
      </c>
      <c r="BL445" s="27" t="s">
        <v>3861</v>
      </c>
      <c r="BM445" s="27" t="s">
        <v>3860</v>
      </c>
      <c r="BN445" s="32"/>
    </row>
    <row r="446" spans="1:279" ht="115.5" hidden="1" customHeight="1" x14ac:dyDescent="0.3">
      <c r="A446" s="29" t="s">
        <v>2400</v>
      </c>
      <c r="B446" s="196" t="s">
        <v>2032</v>
      </c>
      <c r="C446" s="192">
        <v>43991</v>
      </c>
      <c r="D446" s="317" t="s">
        <v>1581</v>
      </c>
      <c r="E446" s="6" t="s">
        <v>4207</v>
      </c>
      <c r="F446" s="318" t="s">
        <v>1948</v>
      </c>
      <c r="G446" s="318" t="s">
        <v>1949</v>
      </c>
      <c r="H446" s="318" t="s">
        <v>1956</v>
      </c>
      <c r="I446" s="82" t="s">
        <v>1957</v>
      </c>
      <c r="J446" s="78">
        <v>1</v>
      </c>
      <c r="K446" s="57">
        <v>44046</v>
      </c>
      <c r="L446" s="57">
        <v>44165</v>
      </c>
      <c r="M446" s="79">
        <f t="shared" si="20"/>
        <v>17</v>
      </c>
      <c r="N446" s="105">
        <v>1</v>
      </c>
      <c r="O446" s="32" t="s">
        <v>154</v>
      </c>
      <c r="P446" s="32" t="s">
        <v>78</v>
      </c>
      <c r="Q446" s="320" t="s">
        <v>4211</v>
      </c>
      <c r="R446" s="163">
        <f t="shared" si="22"/>
        <v>279</v>
      </c>
      <c r="S446" s="30"/>
      <c r="T446" s="30"/>
      <c r="U446" s="187" t="s">
        <v>1345</v>
      </c>
      <c r="V446" s="187" t="s">
        <v>1345</v>
      </c>
      <c r="W446" s="187" t="s">
        <v>1345</v>
      </c>
      <c r="X446" s="187" t="s">
        <v>1345</v>
      </c>
      <c r="Y446" s="187" t="s">
        <v>1345</v>
      </c>
      <c r="Z446" s="187" t="s">
        <v>1345</v>
      </c>
      <c r="AA446" s="187" t="s">
        <v>1345</v>
      </c>
      <c r="AB446" s="187" t="s">
        <v>1345</v>
      </c>
      <c r="AC446" s="187" t="s">
        <v>1345</v>
      </c>
      <c r="AD446" s="187" t="s">
        <v>1663</v>
      </c>
      <c r="AE446" s="267"/>
      <c r="AF446" s="131" t="s">
        <v>4122</v>
      </c>
      <c r="AG446" s="146" t="s">
        <v>2584</v>
      </c>
      <c r="AH446" s="146" t="s">
        <v>2594</v>
      </c>
      <c r="AI446" s="6" t="s">
        <v>3168</v>
      </c>
      <c r="AJ446" s="6" t="s">
        <v>3261</v>
      </c>
      <c r="AK446" s="146" t="s">
        <v>4148</v>
      </c>
      <c r="AL446" s="6" t="s">
        <v>6104</v>
      </c>
      <c r="AM446" s="146" t="s">
        <v>4148</v>
      </c>
      <c r="AN446" s="6" t="s">
        <v>6104</v>
      </c>
      <c r="AO446" s="241" t="s">
        <v>1064</v>
      </c>
      <c r="AP446" s="192">
        <v>44215</v>
      </c>
      <c r="AQ446" s="491" t="s">
        <v>1068</v>
      </c>
      <c r="AR446" s="189"/>
      <c r="AS446" s="116"/>
      <c r="AT446" s="116"/>
      <c r="AU446" s="116"/>
      <c r="AV446" s="116"/>
      <c r="AW446" s="30" t="s">
        <v>1369</v>
      </c>
      <c r="AX446" s="116"/>
      <c r="AY446" s="116"/>
      <c r="BH446" s="491" t="s">
        <v>3338</v>
      </c>
      <c r="BI446" s="491" t="s">
        <v>3763</v>
      </c>
      <c r="BJ446" s="32"/>
      <c r="BK446" s="32" t="s">
        <v>3833</v>
      </c>
      <c r="BL446" s="27" t="s">
        <v>3861</v>
      </c>
      <c r="BM446" s="27" t="s">
        <v>3860</v>
      </c>
      <c r="BN446" s="32"/>
    </row>
    <row r="447" spans="1:279" ht="115.5" hidden="1" customHeight="1" x14ac:dyDescent="0.3">
      <c r="A447" s="29" t="s">
        <v>2401</v>
      </c>
      <c r="B447" s="196" t="s">
        <v>2032</v>
      </c>
      <c r="C447" s="192">
        <v>43991</v>
      </c>
      <c r="D447" s="317" t="s">
        <v>1495</v>
      </c>
      <c r="E447" s="6" t="s">
        <v>4212</v>
      </c>
      <c r="F447" s="6" t="s">
        <v>1958</v>
      </c>
      <c r="G447" s="6" t="s">
        <v>1959</v>
      </c>
      <c r="H447" s="6" t="s">
        <v>1960</v>
      </c>
      <c r="I447" s="82" t="s">
        <v>1961</v>
      </c>
      <c r="J447" s="78">
        <v>1</v>
      </c>
      <c r="K447" s="57">
        <v>44046</v>
      </c>
      <c r="L447" s="57">
        <v>44074</v>
      </c>
      <c r="M447" s="79">
        <f t="shared" si="20"/>
        <v>4</v>
      </c>
      <c r="N447" s="105">
        <v>1</v>
      </c>
      <c r="O447" s="32" t="s">
        <v>154</v>
      </c>
      <c r="P447" s="32" t="s">
        <v>78</v>
      </c>
      <c r="Q447" s="320" t="s">
        <v>4213</v>
      </c>
      <c r="R447" s="163">
        <f t="shared" si="22"/>
        <v>279</v>
      </c>
      <c r="S447" s="30"/>
      <c r="T447" s="30"/>
      <c r="U447" s="187" t="s">
        <v>1345</v>
      </c>
      <c r="V447" s="187" t="s">
        <v>1345</v>
      </c>
      <c r="W447" s="187" t="s">
        <v>1345</v>
      </c>
      <c r="X447" s="187" t="s">
        <v>1345</v>
      </c>
      <c r="Y447" s="187" t="s">
        <v>1345</v>
      </c>
      <c r="Z447" s="187" t="s">
        <v>1345</v>
      </c>
      <c r="AA447" s="187" t="s">
        <v>1345</v>
      </c>
      <c r="AB447" s="187" t="s">
        <v>1345</v>
      </c>
      <c r="AC447" s="187" t="s">
        <v>1345</v>
      </c>
      <c r="AD447" s="187" t="s">
        <v>1663</v>
      </c>
      <c r="AE447" s="267"/>
      <c r="AF447" s="131" t="s">
        <v>4122</v>
      </c>
      <c r="AG447" s="146" t="s">
        <v>2585</v>
      </c>
      <c r="AH447" s="146" t="s">
        <v>2595</v>
      </c>
      <c r="AI447" s="6" t="s">
        <v>3169</v>
      </c>
      <c r="AJ447" s="6" t="s">
        <v>3262</v>
      </c>
      <c r="AK447" s="146" t="s">
        <v>4148</v>
      </c>
      <c r="AL447" s="6" t="s">
        <v>6104</v>
      </c>
      <c r="AM447" s="146" t="s">
        <v>4148</v>
      </c>
      <c r="AN447" s="6" t="s">
        <v>6104</v>
      </c>
      <c r="AO447" s="241" t="s">
        <v>1064</v>
      </c>
      <c r="AP447" s="192">
        <v>44215</v>
      </c>
      <c r="AQ447" s="491" t="s">
        <v>1068</v>
      </c>
      <c r="AR447" s="189"/>
      <c r="AS447" s="116"/>
      <c r="AT447" s="116"/>
      <c r="AU447" s="116"/>
      <c r="AV447" s="116"/>
      <c r="AW447" s="30" t="s">
        <v>1369</v>
      </c>
      <c r="AX447" s="116"/>
      <c r="AY447" s="116"/>
      <c r="BH447" s="491" t="s">
        <v>3338</v>
      </c>
      <c r="BI447" s="491" t="s">
        <v>3763</v>
      </c>
      <c r="BJ447" s="32"/>
      <c r="BK447" s="32" t="s">
        <v>3833</v>
      </c>
      <c r="BL447" s="27" t="s">
        <v>3861</v>
      </c>
      <c r="BM447" s="27" t="s">
        <v>3860</v>
      </c>
      <c r="BN447" s="32"/>
    </row>
    <row r="448" spans="1:279" ht="115.5" hidden="1" customHeight="1" x14ac:dyDescent="0.3">
      <c r="A448" s="29" t="s">
        <v>2402</v>
      </c>
      <c r="B448" s="196" t="s">
        <v>2032</v>
      </c>
      <c r="C448" s="192">
        <v>43991</v>
      </c>
      <c r="D448" s="317" t="s">
        <v>1495</v>
      </c>
      <c r="E448" s="6" t="s">
        <v>4212</v>
      </c>
      <c r="F448" s="6" t="s">
        <v>1958</v>
      </c>
      <c r="G448" s="6" t="s">
        <v>1959</v>
      </c>
      <c r="H448" s="6" t="s">
        <v>1916</v>
      </c>
      <c r="I448" s="318" t="s">
        <v>1917</v>
      </c>
      <c r="J448" s="199">
        <v>1</v>
      </c>
      <c r="K448" s="57">
        <v>44063</v>
      </c>
      <c r="L448" s="57">
        <v>44196</v>
      </c>
      <c r="M448" s="79">
        <f t="shared" ref="M448:M510" si="23">+WEEKNUM(L448-K448)</f>
        <v>19</v>
      </c>
      <c r="N448" s="135">
        <v>0</v>
      </c>
      <c r="O448" s="32" t="s">
        <v>4132</v>
      </c>
      <c r="P448" s="32" t="s">
        <v>1962</v>
      </c>
      <c r="Q448" s="4" t="s">
        <v>4593</v>
      </c>
      <c r="R448" s="163">
        <f t="shared" si="22"/>
        <v>286</v>
      </c>
      <c r="S448" s="30"/>
      <c r="T448" s="30"/>
      <c r="U448" s="187" t="s">
        <v>1345</v>
      </c>
      <c r="V448" s="187" t="s">
        <v>1345</v>
      </c>
      <c r="W448" s="187" t="s">
        <v>1345</v>
      </c>
      <c r="X448" s="187" t="s">
        <v>1345</v>
      </c>
      <c r="Y448" s="187" t="s">
        <v>1345</v>
      </c>
      <c r="Z448" s="187" t="s">
        <v>1345</v>
      </c>
      <c r="AA448" s="187" t="s">
        <v>1345</v>
      </c>
      <c r="AB448" s="187" t="s">
        <v>1345</v>
      </c>
      <c r="AC448" s="187" t="s">
        <v>1345</v>
      </c>
      <c r="AD448" s="187" t="s">
        <v>1663</v>
      </c>
      <c r="AE448" s="267"/>
      <c r="AF448" s="131" t="s">
        <v>4122</v>
      </c>
      <c r="AG448" s="146" t="s">
        <v>2700</v>
      </c>
      <c r="AH448" s="146" t="s">
        <v>2719</v>
      </c>
      <c r="AI448" s="146" t="s">
        <v>3250</v>
      </c>
      <c r="AJ448" s="6" t="s">
        <v>3328</v>
      </c>
      <c r="AK448" s="115" t="s">
        <v>4630</v>
      </c>
      <c r="AL448" s="40" t="s">
        <v>4594</v>
      </c>
      <c r="AM448" s="40" t="s">
        <v>4148</v>
      </c>
      <c r="AN448" s="40" t="s">
        <v>6439</v>
      </c>
      <c r="AO448" s="241" t="s">
        <v>2036</v>
      </c>
      <c r="AP448" s="192">
        <v>44377</v>
      </c>
      <c r="AQ448" s="491" t="s">
        <v>2539</v>
      </c>
      <c r="AR448" s="192">
        <v>44377</v>
      </c>
      <c r="AS448" s="149" t="s">
        <v>4610</v>
      </c>
      <c r="AT448" s="31" t="s">
        <v>4372</v>
      </c>
      <c r="AU448" s="31" t="s">
        <v>1663</v>
      </c>
      <c r="AV448" s="31" t="s">
        <v>1663</v>
      </c>
      <c r="AW448" s="32" t="s">
        <v>2779</v>
      </c>
      <c r="AX448" s="30" t="s">
        <v>3804</v>
      </c>
      <c r="AY448" s="30" t="s">
        <v>1663</v>
      </c>
      <c r="BH448" s="491" t="s">
        <v>3338</v>
      </c>
      <c r="BI448" s="491" t="s">
        <v>3763</v>
      </c>
      <c r="BJ448" s="32"/>
      <c r="BK448" s="32" t="s">
        <v>3833</v>
      </c>
      <c r="BL448" s="27" t="s">
        <v>3861</v>
      </c>
      <c r="BM448" s="27" t="s">
        <v>3860</v>
      </c>
      <c r="BN448" s="32"/>
    </row>
    <row r="449" spans="1:66" ht="115.5" hidden="1" customHeight="1" x14ac:dyDescent="0.3">
      <c r="A449" s="29" t="s">
        <v>2403</v>
      </c>
      <c r="B449" s="196" t="s">
        <v>2032</v>
      </c>
      <c r="C449" s="192">
        <v>43991</v>
      </c>
      <c r="D449" s="317" t="s">
        <v>1496</v>
      </c>
      <c r="E449" s="6" t="s">
        <v>4242</v>
      </c>
      <c r="F449" s="318" t="s">
        <v>1963</v>
      </c>
      <c r="G449" s="318" t="s">
        <v>1964</v>
      </c>
      <c r="H449" s="318" t="s">
        <v>1965</v>
      </c>
      <c r="I449" s="82" t="s">
        <v>1945</v>
      </c>
      <c r="J449" s="78">
        <v>1</v>
      </c>
      <c r="K449" s="57">
        <v>44044</v>
      </c>
      <c r="L449" s="57">
        <v>44104</v>
      </c>
      <c r="M449" s="79">
        <f t="shared" si="23"/>
        <v>9</v>
      </c>
      <c r="N449" s="105">
        <v>1</v>
      </c>
      <c r="O449" s="32" t="s">
        <v>16</v>
      </c>
      <c r="P449" s="32"/>
      <c r="Q449" s="320" t="s">
        <v>4243</v>
      </c>
      <c r="R449" s="163">
        <f t="shared" si="22"/>
        <v>214</v>
      </c>
      <c r="S449" s="30"/>
      <c r="T449" s="30"/>
      <c r="U449" s="187" t="s">
        <v>1345</v>
      </c>
      <c r="V449" s="187" t="s">
        <v>1345</v>
      </c>
      <c r="W449" s="187" t="s">
        <v>1345</v>
      </c>
      <c r="X449" s="187" t="s">
        <v>1345</v>
      </c>
      <c r="Y449" s="187" t="s">
        <v>1345</v>
      </c>
      <c r="Z449" s="187" t="s">
        <v>1345</v>
      </c>
      <c r="AA449" s="187" t="s">
        <v>1345</v>
      </c>
      <c r="AB449" s="187" t="s">
        <v>1345</v>
      </c>
      <c r="AC449" s="187" t="s">
        <v>1345</v>
      </c>
      <c r="AD449" s="269" t="s">
        <v>1663</v>
      </c>
      <c r="AE449" s="267"/>
      <c r="AF449" s="131" t="s">
        <v>4122</v>
      </c>
      <c r="AG449" s="257" t="s">
        <v>2768</v>
      </c>
      <c r="AH449" s="6" t="s">
        <v>2771</v>
      </c>
      <c r="AI449" s="6" t="s">
        <v>3109</v>
      </c>
      <c r="AJ449" s="6" t="s">
        <v>3109</v>
      </c>
      <c r="AK449" s="146" t="s">
        <v>4148</v>
      </c>
      <c r="AL449" s="6" t="s">
        <v>6104</v>
      </c>
      <c r="AM449" s="146" t="s">
        <v>4148</v>
      </c>
      <c r="AN449" s="6" t="s">
        <v>6104</v>
      </c>
      <c r="AO449" s="241" t="s">
        <v>1064</v>
      </c>
      <c r="AP449" s="192">
        <v>44130</v>
      </c>
      <c r="AQ449" s="491" t="s">
        <v>1068</v>
      </c>
      <c r="AR449" s="189"/>
      <c r="AS449" s="116"/>
      <c r="AT449" s="116"/>
      <c r="AU449" s="116"/>
      <c r="AV449" s="116"/>
      <c r="AW449" s="30" t="s">
        <v>1369</v>
      </c>
      <c r="AX449" s="116"/>
      <c r="AY449" s="116"/>
      <c r="BH449" s="491" t="s">
        <v>3338</v>
      </c>
      <c r="BI449" s="491" t="s">
        <v>3763</v>
      </c>
      <c r="BJ449" s="32"/>
      <c r="BK449" s="32" t="s">
        <v>3833</v>
      </c>
      <c r="BL449" s="32" t="s">
        <v>3923</v>
      </c>
      <c r="BM449" s="32" t="s">
        <v>3837</v>
      </c>
      <c r="BN449" s="32"/>
    </row>
    <row r="450" spans="1:66" ht="115.5" hidden="1" customHeight="1" x14ac:dyDescent="0.3">
      <c r="A450" s="29" t="s">
        <v>2404</v>
      </c>
      <c r="B450" s="196" t="s">
        <v>2032</v>
      </c>
      <c r="C450" s="192">
        <v>43991</v>
      </c>
      <c r="D450" s="317" t="s">
        <v>1496</v>
      </c>
      <c r="E450" s="6" t="s">
        <v>4242</v>
      </c>
      <c r="F450" s="318" t="s">
        <v>1963</v>
      </c>
      <c r="G450" s="318" t="s">
        <v>1964</v>
      </c>
      <c r="H450" s="318" t="s">
        <v>1966</v>
      </c>
      <c r="I450" s="318" t="s">
        <v>913</v>
      </c>
      <c r="J450" s="78">
        <v>1</v>
      </c>
      <c r="K450" s="57">
        <v>44105</v>
      </c>
      <c r="L450" s="57">
        <v>44134</v>
      </c>
      <c r="M450" s="79">
        <f t="shared" si="23"/>
        <v>5</v>
      </c>
      <c r="N450" s="135">
        <v>0</v>
      </c>
      <c r="O450" s="32" t="s">
        <v>16</v>
      </c>
      <c r="P450" s="32"/>
      <c r="Q450" s="4" t="s">
        <v>6458</v>
      </c>
      <c r="R450" s="163">
        <f t="shared" si="22"/>
        <v>364</v>
      </c>
      <c r="S450" s="30"/>
      <c r="T450" s="30"/>
      <c r="U450" s="187" t="s">
        <v>1345</v>
      </c>
      <c r="V450" s="187" t="s">
        <v>1345</v>
      </c>
      <c r="W450" s="187" t="s">
        <v>1345</v>
      </c>
      <c r="X450" s="187" t="s">
        <v>1345</v>
      </c>
      <c r="Y450" s="187" t="s">
        <v>1345</v>
      </c>
      <c r="Z450" s="187" t="s">
        <v>1345</v>
      </c>
      <c r="AA450" s="187" t="s">
        <v>1345</v>
      </c>
      <c r="AB450" s="187" t="s">
        <v>1345</v>
      </c>
      <c r="AC450" s="187" t="s">
        <v>1345</v>
      </c>
      <c r="AD450" s="269" t="s">
        <v>1663</v>
      </c>
      <c r="AE450" s="267"/>
      <c r="AF450" s="131" t="s">
        <v>4122</v>
      </c>
      <c r="AG450" s="257" t="s">
        <v>2769</v>
      </c>
      <c r="AH450" s="6" t="s">
        <v>2770</v>
      </c>
      <c r="AI450" s="6" t="s">
        <v>3341</v>
      </c>
      <c r="AJ450" s="6" t="s">
        <v>3364</v>
      </c>
      <c r="AK450" s="6" t="s">
        <v>4148</v>
      </c>
      <c r="AL450" s="6" t="s">
        <v>6463</v>
      </c>
      <c r="AM450" s="40" t="s">
        <v>4148</v>
      </c>
      <c r="AN450" s="40" t="s">
        <v>6439</v>
      </c>
      <c r="AO450" s="241" t="s">
        <v>2035</v>
      </c>
      <c r="AP450" s="192">
        <v>44377</v>
      </c>
      <c r="AQ450" s="491" t="s">
        <v>2539</v>
      </c>
      <c r="AR450" s="192">
        <v>44377</v>
      </c>
      <c r="AS450" s="149" t="s">
        <v>4615</v>
      </c>
      <c r="AT450" s="31" t="s">
        <v>4372</v>
      </c>
      <c r="AU450" s="31" t="s">
        <v>1663</v>
      </c>
      <c r="AV450" s="31" t="s">
        <v>1663</v>
      </c>
      <c r="AW450" s="32" t="s">
        <v>2779</v>
      </c>
      <c r="AX450" s="30" t="s">
        <v>3805</v>
      </c>
      <c r="AY450" s="32" t="s">
        <v>6464</v>
      </c>
      <c r="BH450" s="491" t="s">
        <v>3338</v>
      </c>
      <c r="BI450" s="491" t="s">
        <v>3763</v>
      </c>
      <c r="BJ450" s="32"/>
      <c r="BK450" s="32" t="s">
        <v>3833</v>
      </c>
      <c r="BL450" s="32" t="s">
        <v>3923</v>
      </c>
      <c r="BM450" s="32" t="s">
        <v>3837</v>
      </c>
      <c r="BN450" s="32"/>
    </row>
    <row r="451" spans="1:66" ht="115.5" hidden="1" customHeight="1" x14ac:dyDescent="0.3">
      <c r="A451" s="29" t="s">
        <v>2405</v>
      </c>
      <c r="B451" s="196" t="s">
        <v>2032</v>
      </c>
      <c r="C451" s="192">
        <v>43991</v>
      </c>
      <c r="D451" s="317" t="s">
        <v>1497</v>
      </c>
      <c r="E451" s="6" t="s">
        <v>4214</v>
      </c>
      <c r="F451" s="318" t="s">
        <v>1967</v>
      </c>
      <c r="G451" s="200" t="s">
        <v>1898</v>
      </c>
      <c r="H451" s="200" t="s">
        <v>1899</v>
      </c>
      <c r="I451" s="481" t="s">
        <v>1900</v>
      </c>
      <c r="J451" s="199">
        <v>3</v>
      </c>
      <c r="K451" s="57">
        <v>44044</v>
      </c>
      <c r="L451" s="57">
        <v>44196</v>
      </c>
      <c r="M451" s="79">
        <f t="shared" si="23"/>
        <v>22</v>
      </c>
      <c r="N451" s="105">
        <v>3</v>
      </c>
      <c r="O451" s="32" t="s">
        <v>1616</v>
      </c>
      <c r="P451" s="32" t="s">
        <v>78</v>
      </c>
      <c r="Q451" s="320" t="s">
        <v>4201</v>
      </c>
      <c r="R451" s="163">
        <f t="shared" si="22"/>
        <v>342</v>
      </c>
      <c r="S451" s="30"/>
      <c r="T451" s="30"/>
      <c r="U451" s="187" t="s">
        <v>1345</v>
      </c>
      <c r="V451" s="187" t="s">
        <v>1345</v>
      </c>
      <c r="W451" s="187" t="s">
        <v>1345</v>
      </c>
      <c r="X451" s="187" t="s">
        <v>1345</v>
      </c>
      <c r="Y451" s="187" t="s">
        <v>1345</v>
      </c>
      <c r="Z451" s="187" t="s">
        <v>1345</v>
      </c>
      <c r="AA451" s="187" t="s">
        <v>1345</v>
      </c>
      <c r="AB451" s="187" t="s">
        <v>1345</v>
      </c>
      <c r="AC451" s="187" t="s">
        <v>1345</v>
      </c>
      <c r="AD451" s="187" t="s">
        <v>1663</v>
      </c>
      <c r="AE451" s="270"/>
      <c r="AF451" s="131" t="s">
        <v>4122</v>
      </c>
      <c r="AG451" s="131" t="s">
        <v>2600</v>
      </c>
      <c r="AH451" s="146" t="s">
        <v>2603</v>
      </c>
      <c r="AI451" s="6" t="s">
        <v>3148</v>
      </c>
      <c r="AJ451" s="6" t="s">
        <v>3181</v>
      </c>
      <c r="AK451" s="146" t="s">
        <v>4148</v>
      </c>
      <c r="AL451" s="6" t="s">
        <v>6104</v>
      </c>
      <c r="AM451" s="146" t="s">
        <v>4148</v>
      </c>
      <c r="AN451" s="6" t="s">
        <v>6104</v>
      </c>
      <c r="AO451" s="241" t="s">
        <v>918</v>
      </c>
      <c r="AP451" s="192">
        <v>44211</v>
      </c>
      <c r="AQ451" s="491" t="s">
        <v>1068</v>
      </c>
      <c r="AR451" s="189"/>
      <c r="AS451" s="116"/>
      <c r="AT451" s="116"/>
      <c r="AU451" s="116"/>
      <c r="AV451" s="116"/>
      <c r="AW451" s="30" t="s">
        <v>1369</v>
      </c>
      <c r="AX451" s="116"/>
      <c r="AY451" s="116"/>
      <c r="BH451" s="32" t="s">
        <v>3175</v>
      </c>
      <c r="BI451" s="27"/>
      <c r="BJ451" s="32"/>
      <c r="BK451" s="32" t="s">
        <v>3838</v>
      </c>
      <c r="BL451" s="32" t="s">
        <v>3930</v>
      </c>
      <c r="BM451" s="32" t="s">
        <v>3929</v>
      </c>
      <c r="BN451" s="32"/>
    </row>
    <row r="452" spans="1:66" ht="115.5" hidden="1" customHeight="1" x14ac:dyDescent="0.3">
      <c r="A452" s="29" t="s">
        <v>2406</v>
      </c>
      <c r="B452" s="196" t="s">
        <v>2032</v>
      </c>
      <c r="C452" s="192">
        <v>43991</v>
      </c>
      <c r="D452" s="317" t="s">
        <v>1498</v>
      </c>
      <c r="E452" s="6" t="s">
        <v>4215</v>
      </c>
      <c r="F452" s="318" t="s">
        <v>1968</v>
      </c>
      <c r="G452" s="200" t="s">
        <v>1898</v>
      </c>
      <c r="H452" s="200" t="s">
        <v>1899</v>
      </c>
      <c r="I452" s="481" t="s">
        <v>1900</v>
      </c>
      <c r="J452" s="199">
        <v>3</v>
      </c>
      <c r="K452" s="57">
        <v>44044</v>
      </c>
      <c r="L452" s="57">
        <v>44196</v>
      </c>
      <c r="M452" s="79">
        <f t="shared" si="23"/>
        <v>22</v>
      </c>
      <c r="N452" s="105">
        <v>3</v>
      </c>
      <c r="O452" s="32" t="s">
        <v>1616</v>
      </c>
      <c r="P452" s="32" t="s">
        <v>78</v>
      </c>
      <c r="Q452" s="320" t="s">
        <v>4201</v>
      </c>
      <c r="R452" s="163">
        <f t="shared" si="22"/>
        <v>342</v>
      </c>
      <c r="S452" s="30"/>
      <c r="T452" s="30"/>
      <c r="U452" s="187" t="s">
        <v>1345</v>
      </c>
      <c r="V452" s="187" t="s">
        <v>1345</v>
      </c>
      <c r="W452" s="187" t="s">
        <v>1345</v>
      </c>
      <c r="X452" s="187" t="s">
        <v>1345</v>
      </c>
      <c r="Y452" s="187" t="s">
        <v>1345</v>
      </c>
      <c r="Z452" s="187" t="s">
        <v>1345</v>
      </c>
      <c r="AA452" s="187" t="s">
        <v>1345</v>
      </c>
      <c r="AB452" s="187" t="s">
        <v>1345</v>
      </c>
      <c r="AC452" s="187" t="s">
        <v>1345</v>
      </c>
      <c r="AD452" s="187" t="s">
        <v>1663</v>
      </c>
      <c r="AE452" s="267"/>
      <c r="AF452" s="131" t="s">
        <v>4122</v>
      </c>
      <c r="AG452" s="131" t="s">
        <v>2600</v>
      </c>
      <c r="AH452" s="258" t="s">
        <v>2606</v>
      </c>
      <c r="AI452" s="6" t="s">
        <v>3148</v>
      </c>
      <c r="AJ452" s="6" t="s">
        <v>3181</v>
      </c>
      <c r="AK452" s="146" t="s">
        <v>4148</v>
      </c>
      <c r="AL452" s="6" t="s">
        <v>6104</v>
      </c>
      <c r="AM452" s="146" t="s">
        <v>4148</v>
      </c>
      <c r="AN452" s="6" t="s">
        <v>6104</v>
      </c>
      <c r="AO452" s="241" t="s">
        <v>918</v>
      </c>
      <c r="AP452" s="192">
        <v>44211</v>
      </c>
      <c r="AQ452" s="491" t="s">
        <v>1068</v>
      </c>
      <c r="AR452" s="189"/>
      <c r="AS452" s="116"/>
      <c r="AT452" s="116"/>
      <c r="AU452" s="116"/>
      <c r="AV452" s="116"/>
      <c r="AW452" s="30" t="s">
        <v>1369</v>
      </c>
      <c r="AX452" s="116"/>
      <c r="AY452" s="116"/>
      <c r="BH452" s="32" t="s">
        <v>3175</v>
      </c>
      <c r="BI452" s="27" t="s">
        <v>3769</v>
      </c>
      <c r="BJ452" s="32"/>
      <c r="BK452" s="32" t="s">
        <v>3838</v>
      </c>
      <c r="BL452" s="32" t="s">
        <v>3924</v>
      </c>
      <c r="BM452" s="32" t="s">
        <v>3927</v>
      </c>
      <c r="BN452" s="32"/>
    </row>
    <row r="453" spans="1:66" ht="115.5" hidden="1" customHeight="1" x14ac:dyDescent="0.3">
      <c r="A453" s="29" t="s">
        <v>2407</v>
      </c>
      <c r="B453" s="196" t="s">
        <v>2032</v>
      </c>
      <c r="C453" s="192">
        <v>43991</v>
      </c>
      <c r="D453" s="317" t="s">
        <v>1499</v>
      </c>
      <c r="E453" s="6" t="s">
        <v>4216</v>
      </c>
      <c r="F453" s="318" t="s">
        <v>1969</v>
      </c>
      <c r="G453" s="200" t="s">
        <v>1898</v>
      </c>
      <c r="H453" s="200" t="s">
        <v>1899</v>
      </c>
      <c r="I453" s="481" t="s">
        <v>1900</v>
      </c>
      <c r="J453" s="199">
        <v>3</v>
      </c>
      <c r="K453" s="57">
        <v>44044</v>
      </c>
      <c r="L453" s="57">
        <v>44196</v>
      </c>
      <c r="M453" s="79">
        <f t="shared" si="23"/>
        <v>22</v>
      </c>
      <c r="N453" s="105">
        <v>3</v>
      </c>
      <c r="O453" s="32" t="s">
        <v>1616</v>
      </c>
      <c r="P453" s="32" t="s">
        <v>78</v>
      </c>
      <c r="Q453" s="320" t="s">
        <v>4201</v>
      </c>
      <c r="R453" s="163">
        <f t="shared" si="22"/>
        <v>342</v>
      </c>
      <c r="S453" s="30"/>
      <c r="T453" s="30"/>
      <c r="U453" s="187" t="s">
        <v>1345</v>
      </c>
      <c r="V453" s="187" t="s">
        <v>1345</v>
      </c>
      <c r="W453" s="187" t="s">
        <v>1345</v>
      </c>
      <c r="X453" s="187" t="s">
        <v>1345</v>
      </c>
      <c r="Y453" s="187" t="s">
        <v>1345</v>
      </c>
      <c r="Z453" s="187" t="s">
        <v>1345</v>
      </c>
      <c r="AA453" s="187" t="s">
        <v>1345</v>
      </c>
      <c r="AB453" s="187" t="s">
        <v>1345</v>
      </c>
      <c r="AC453" s="187" t="s">
        <v>1345</v>
      </c>
      <c r="AD453" s="187" t="s">
        <v>1663</v>
      </c>
      <c r="AE453" s="267"/>
      <c r="AF453" s="131" t="s">
        <v>4122</v>
      </c>
      <c r="AG453" s="131" t="s">
        <v>2600</v>
      </c>
      <c r="AH453" s="258" t="s">
        <v>2604</v>
      </c>
      <c r="AI453" s="6" t="s">
        <v>3148</v>
      </c>
      <c r="AJ453" s="6" t="s">
        <v>3181</v>
      </c>
      <c r="AK453" s="146" t="s">
        <v>4148</v>
      </c>
      <c r="AL453" s="6" t="s">
        <v>6104</v>
      </c>
      <c r="AM453" s="146" t="s">
        <v>4148</v>
      </c>
      <c r="AN453" s="6" t="s">
        <v>6104</v>
      </c>
      <c r="AO453" s="241" t="s">
        <v>918</v>
      </c>
      <c r="AP453" s="192">
        <v>44211</v>
      </c>
      <c r="AQ453" s="491" t="s">
        <v>1068</v>
      </c>
      <c r="AR453" s="189"/>
      <c r="AS453" s="116"/>
      <c r="AT453" s="116"/>
      <c r="AU453" s="116"/>
      <c r="AV453" s="116"/>
      <c r="AW453" s="30" t="s">
        <v>1369</v>
      </c>
      <c r="AX453" s="116"/>
      <c r="AY453" s="116"/>
      <c r="BH453" s="32" t="s">
        <v>3175</v>
      </c>
      <c r="BI453" s="27"/>
      <c r="BJ453" s="32"/>
      <c r="BK453" s="32" t="s">
        <v>3838</v>
      </c>
      <c r="BL453" s="32" t="s">
        <v>3930</v>
      </c>
      <c r="BM453" s="32" t="s">
        <v>3928</v>
      </c>
      <c r="BN453" s="32"/>
    </row>
    <row r="454" spans="1:66" ht="115.5" hidden="1" customHeight="1" x14ac:dyDescent="0.3">
      <c r="A454" s="29" t="s">
        <v>2408</v>
      </c>
      <c r="B454" s="196" t="s">
        <v>2032</v>
      </c>
      <c r="C454" s="192">
        <v>43991</v>
      </c>
      <c r="D454" s="317" t="s">
        <v>1500</v>
      </c>
      <c r="E454" s="6" t="s">
        <v>4217</v>
      </c>
      <c r="F454" s="318" t="s">
        <v>1970</v>
      </c>
      <c r="G454" s="200" t="s">
        <v>1898</v>
      </c>
      <c r="H454" s="200" t="s">
        <v>1899</v>
      </c>
      <c r="I454" s="481" t="s">
        <v>1900</v>
      </c>
      <c r="J454" s="199">
        <v>3</v>
      </c>
      <c r="K454" s="57">
        <v>44044</v>
      </c>
      <c r="L454" s="57">
        <v>44196</v>
      </c>
      <c r="M454" s="79">
        <f t="shared" si="23"/>
        <v>22</v>
      </c>
      <c r="N454" s="105">
        <v>3</v>
      </c>
      <c r="O454" s="32" t="s">
        <v>1616</v>
      </c>
      <c r="P454" s="32" t="s">
        <v>78</v>
      </c>
      <c r="Q454" s="320" t="s">
        <v>4201</v>
      </c>
      <c r="R454" s="163">
        <f t="shared" si="22"/>
        <v>342</v>
      </c>
      <c r="S454" s="30"/>
      <c r="T454" s="30"/>
      <c r="U454" s="187" t="s">
        <v>1345</v>
      </c>
      <c r="V454" s="187" t="s">
        <v>1345</v>
      </c>
      <c r="W454" s="187" t="s">
        <v>1345</v>
      </c>
      <c r="X454" s="187" t="s">
        <v>1345</v>
      </c>
      <c r="Y454" s="187" t="s">
        <v>1345</v>
      </c>
      <c r="Z454" s="187" t="s">
        <v>1345</v>
      </c>
      <c r="AA454" s="187" t="s">
        <v>1345</v>
      </c>
      <c r="AB454" s="187" t="s">
        <v>1345</v>
      </c>
      <c r="AC454" s="187" t="s">
        <v>1345</v>
      </c>
      <c r="AD454" s="187" t="s">
        <v>1663</v>
      </c>
      <c r="AE454" s="267"/>
      <c r="AF454" s="131" t="s">
        <v>4122</v>
      </c>
      <c r="AG454" s="131" t="s">
        <v>2600</v>
      </c>
      <c r="AH454" s="146" t="s">
        <v>2603</v>
      </c>
      <c r="AI454" s="6" t="s">
        <v>3148</v>
      </c>
      <c r="AJ454" s="6" t="s">
        <v>3181</v>
      </c>
      <c r="AK454" s="146" t="s">
        <v>4148</v>
      </c>
      <c r="AL454" s="6" t="s">
        <v>6104</v>
      </c>
      <c r="AM454" s="146" t="s">
        <v>4148</v>
      </c>
      <c r="AN454" s="6" t="s">
        <v>6104</v>
      </c>
      <c r="AO454" s="241" t="s">
        <v>918</v>
      </c>
      <c r="AP454" s="192">
        <v>44211</v>
      </c>
      <c r="AQ454" s="491" t="s">
        <v>1068</v>
      </c>
      <c r="AR454" s="189"/>
      <c r="AS454" s="116"/>
      <c r="AT454" s="116"/>
      <c r="AU454" s="116"/>
      <c r="AV454" s="116"/>
      <c r="AW454" s="30" t="s">
        <v>1369</v>
      </c>
      <c r="AX454" s="116"/>
      <c r="AY454" s="116"/>
      <c r="BH454" s="32" t="s">
        <v>3175</v>
      </c>
      <c r="BI454" s="32" t="s">
        <v>3752</v>
      </c>
      <c r="BJ454" s="32"/>
      <c r="BK454" s="32" t="s">
        <v>3838</v>
      </c>
      <c r="BL454" s="32" t="s">
        <v>3839</v>
      </c>
      <c r="BM454" s="32" t="s">
        <v>3931</v>
      </c>
      <c r="BN454" s="32"/>
    </row>
    <row r="455" spans="1:66" ht="115.5" hidden="1" customHeight="1" x14ac:dyDescent="0.3">
      <c r="A455" s="29" t="s">
        <v>2409</v>
      </c>
      <c r="B455" s="196" t="s">
        <v>2032</v>
      </c>
      <c r="C455" s="192">
        <v>43991</v>
      </c>
      <c r="D455" s="317" t="s">
        <v>1500</v>
      </c>
      <c r="E455" s="6" t="s">
        <v>4165</v>
      </c>
      <c r="F455" s="318" t="s">
        <v>1971</v>
      </c>
      <c r="G455" s="200" t="s">
        <v>1898</v>
      </c>
      <c r="H455" s="318" t="s">
        <v>1972</v>
      </c>
      <c r="I455" s="481" t="s">
        <v>1973</v>
      </c>
      <c r="J455" s="199">
        <v>1</v>
      </c>
      <c r="K455" s="57">
        <v>44044</v>
      </c>
      <c r="L455" s="57">
        <v>44438</v>
      </c>
      <c r="M455" s="79">
        <f t="shared" si="23"/>
        <v>5</v>
      </c>
      <c r="N455" s="105">
        <v>1</v>
      </c>
      <c r="O455" s="32" t="s">
        <v>78</v>
      </c>
      <c r="P455" s="32" t="s">
        <v>1974</v>
      </c>
      <c r="Q455" s="320" t="s">
        <v>4515</v>
      </c>
      <c r="R455" s="163">
        <f t="shared" si="22"/>
        <v>112</v>
      </c>
      <c r="S455" s="30"/>
      <c r="T455" s="30"/>
      <c r="U455" s="187" t="s">
        <v>1345</v>
      </c>
      <c r="V455" s="187" t="s">
        <v>1345</v>
      </c>
      <c r="W455" s="187" t="s">
        <v>1345</v>
      </c>
      <c r="X455" s="187" t="s">
        <v>1345</v>
      </c>
      <c r="Y455" s="187" t="s">
        <v>1345</v>
      </c>
      <c r="Z455" s="187" t="s">
        <v>1345</v>
      </c>
      <c r="AA455" s="187" t="s">
        <v>1345</v>
      </c>
      <c r="AB455" s="187" t="s">
        <v>1345</v>
      </c>
      <c r="AC455" s="187" t="s">
        <v>1345</v>
      </c>
      <c r="AD455" s="187" t="s">
        <v>1663</v>
      </c>
      <c r="AE455" s="187" t="s">
        <v>1663</v>
      </c>
      <c r="AF455" s="131" t="s">
        <v>4122</v>
      </c>
      <c r="AG455" s="131" t="s">
        <v>2573</v>
      </c>
      <c r="AH455" s="146" t="s">
        <v>2597</v>
      </c>
      <c r="AI455" s="6" t="s">
        <v>3154</v>
      </c>
      <c r="AJ455" s="6" t="s">
        <v>3172</v>
      </c>
      <c r="AK455" s="6" t="s">
        <v>4139</v>
      </c>
      <c r="AL455" s="6" t="s">
        <v>4514</v>
      </c>
      <c r="AM455" s="146" t="s">
        <v>4148</v>
      </c>
      <c r="AN455" s="146" t="s">
        <v>6329</v>
      </c>
      <c r="AO455" s="241" t="s">
        <v>5214</v>
      </c>
      <c r="AP455" s="192">
        <v>44384</v>
      </c>
      <c r="AQ455" s="491" t="s">
        <v>1068</v>
      </c>
      <c r="AR455" s="189"/>
      <c r="AS455" s="116"/>
      <c r="AT455" s="116"/>
      <c r="AU455" s="116"/>
      <c r="AV455" s="116"/>
      <c r="AW455" s="30" t="s">
        <v>1369</v>
      </c>
      <c r="AX455" s="116"/>
      <c r="AY455" s="116"/>
      <c r="BH455" s="32" t="s">
        <v>3175</v>
      </c>
      <c r="BI455" s="32" t="s">
        <v>3752</v>
      </c>
      <c r="BJ455" s="32"/>
      <c r="BK455" s="32" t="s">
        <v>3838</v>
      </c>
      <c r="BL455" s="32" t="s">
        <v>3839</v>
      </c>
      <c r="BM455" s="32" t="s">
        <v>3931</v>
      </c>
      <c r="BN455" s="330"/>
    </row>
    <row r="456" spans="1:66" ht="115.5" hidden="1" customHeight="1" x14ac:dyDescent="0.3">
      <c r="A456" s="29" t="s">
        <v>2410</v>
      </c>
      <c r="B456" s="196" t="s">
        <v>2032</v>
      </c>
      <c r="C456" s="192">
        <v>43991</v>
      </c>
      <c r="D456" s="317" t="s">
        <v>1501</v>
      </c>
      <c r="E456" s="6" t="s">
        <v>4218</v>
      </c>
      <c r="F456" s="318" t="s">
        <v>1975</v>
      </c>
      <c r="G456" s="200" t="s">
        <v>1898</v>
      </c>
      <c r="H456" s="200" t="s">
        <v>1976</v>
      </c>
      <c r="I456" s="481" t="s">
        <v>1900</v>
      </c>
      <c r="J456" s="199">
        <v>3</v>
      </c>
      <c r="K456" s="57">
        <v>44044</v>
      </c>
      <c r="L456" s="57">
        <v>44196</v>
      </c>
      <c r="M456" s="79">
        <f t="shared" si="23"/>
        <v>22</v>
      </c>
      <c r="N456" s="105">
        <v>3</v>
      </c>
      <c r="O456" s="32" t="s">
        <v>1616</v>
      </c>
      <c r="P456" s="32" t="s">
        <v>78</v>
      </c>
      <c r="Q456" s="320" t="s">
        <v>4219</v>
      </c>
      <c r="R456" s="163">
        <f t="shared" si="22"/>
        <v>344</v>
      </c>
      <c r="S456" s="30"/>
      <c r="T456" s="30"/>
      <c r="U456" s="187" t="s">
        <v>1345</v>
      </c>
      <c r="V456" s="187" t="s">
        <v>1345</v>
      </c>
      <c r="W456" s="187" t="s">
        <v>1345</v>
      </c>
      <c r="X456" s="187" t="s">
        <v>1345</v>
      </c>
      <c r="Y456" s="187" t="s">
        <v>1345</v>
      </c>
      <c r="Z456" s="187" t="s">
        <v>1345</v>
      </c>
      <c r="AA456" s="187" t="s">
        <v>1345</v>
      </c>
      <c r="AB456" s="187" t="s">
        <v>1345</v>
      </c>
      <c r="AC456" s="187" t="s">
        <v>1345</v>
      </c>
      <c r="AD456" s="187" t="s">
        <v>1663</v>
      </c>
      <c r="AE456" s="267"/>
      <c r="AF456" s="131" t="s">
        <v>4122</v>
      </c>
      <c r="AG456" s="131" t="s">
        <v>2600</v>
      </c>
      <c r="AH456" s="258" t="s">
        <v>2605</v>
      </c>
      <c r="AI456" s="6" t="s">
        <v>3148</v>
      </c>
      <c r="AJ456" s="6" t="s">
        <v>3181</v>
      </c>
      <c r="AK456" s="146" t="s">
        <v>4148</v>
      </c>
      <c r="AL456" s="6" t="s">
        <v>6104</v>
      </c>
      <c r="AM456" s="146" t="s">
        <v>4148</v>
      </c>
      <c r="AN456" s="6" t="s">
        <v>6104</v>
      </c>
      <c r="AO456" s="241" t="s">
        <v>918</v>
      </c>
      <c r="AP456" s="192">
        <v>44211</v>
      </c>
      <c r="AQ456" s="491" t="s">
        <v>1068</v>
      </c>
      <c r="AR456" s="189"/>
      <c r="AS456" s="116"/>
      <c r="AT456" s="116"/>
      <c r="AU456" s="116"/>
      <c r="AV456" s="116"/>
      <c r="AW456" s="30" t="s">
        <v>1369</v>
      </c>
      <c r="AX456" s="116"/>
      <c r="AY456" s="116"/>
      <c r="BH456" s="32" t="s">
        <v>3175</v>
      </c>
      <c r="BI456" s="27" t="s">
        <v>3769</v>
      </c>
      <c r="BJ456" s="32"/>
      <c r="BK456" s="32" t="s">
        <v>3838</v>
      </c>
      <c r="BL456" s="32" t="s">
        <v>3935</v>
      </c>
      <c r="BM456" s="330" t="s">
        <v>3936</v>
      </c>
      <c r="BN456" s="32"/>
    </row>
    <row r="457" spans="1:66" ht="115.5" hidden="1" customHeight="1" x14ac:dyDescent="0.3">
      <c r="A457" s="29" t="s">
        <v>2411</v>
      </c>
      <c r="B457" s="196" t="s">
        <v>2032</v>
      </c>
      <c r="C457" s="192">
        <v>43991</v>
      </c>
      <c r="D457" s="317" t="s">
        <v>1502</v>
      </c>
      <c r="E457" s="6" t="s">
        <v>4244</v>
      </c>
      <c r="F457" s="318" t="s">
        <v>1977</v>
      </c>
      <c r="G457" s="200" t="s">
        <v>1978</v>
      </c>
      <c r="H457" s="200" t="s">
        <v>1896</v>
      </c>
      <c r="I457" s="481" t="s">
        <v>1897</v>
      </c>
      <c r="J457" s="199">
        <v>4</v>
      </c>
      <c r="K457" s="57">
        <v>44027</v>
      </c>
      <c r="L457" s="57">
        <v>44196</v>
      </c>
      <c r="M457" s="79">
        <f t="shared" si="23"/>
        <v>25</v>
      </c>
      <c r="N457" s="105">
        <v>4</v>
      </c>
      <c r="O457" s="32" t="s">
        <v>891</v>
      </c>
      <c r="P457" s="32"/>
      <c r="Q457" s="320" t="s">
        <v>4245</v>
      </c>
      <c r="R457" s="163">
        <f t="shared" si="22"/>
        <v>384</v>
      </c>
      <c r="S457" s="30"/>
      <c r="T457" s="30"/>
      <c r="U457" s="187" t="s">
        <v>1345</v>
      </c>
      <c r="V457" s="187" t="s">
        <v>1345</v>
      </c>
      <c r="W457" s="187" t="s">
        <v>1345</v>
      </c>
      <c r="X457" s="187" t="s">
        <v>1345</v>
      </c>
      <c r="Y457" s="187" t="s">
        <v>1345</v>
      </c>
      <c r="Z457" s="187" t="s">
        <v>1345</v>
      </c>
      <c r="AA457" s="187" t="s">
        <v>1345</v>
      </c>
      <c r="AB457" s="187" t="s">
        <v>1345</v>
      </c>
      <c r="AC457" s="187" t="s">
        <v>1345</v>
      </c>
      <c r="AD457" s="187" t="s">
        <v>1663</v>
      </c>
      <c r="AE457" s="267"/>
      <c r="AF457" s="131" t="s">
        <v>4122</v>
      </c>
      <c r="AG457" s="146" t="s">
        <v>2616</v>
      </c>
      <c r="AH457" s="146" t="s">
        <v>3195</v>
      </c>
      <c r="AI457" s="146" t="s">
        <v>3190</v>
      </c>
      <c r="AJ457" s="6" t="s">
        <v>3200</v>
      </c>
      <c r="AK457" s="146" t="s">
        <v>4148</v>
      </c>
      <c r="AL457" s="6" t="s">
        <v>6104</v>
      </c>
      <c r="AM457" s="146" t="s">
        <v>4148</v>
      </c>
      <c r="AN457" s="6" t="s">
        <v>6104</v>
      </c>
      <c r="AO457" s="241" t="s">
        <v>918</v>
      </c>
      <c r="AP457" s="192">
        <v>44216</v>
      </c>
      <c r="AQ457" s="491" t="s">
        <v>1068</v>
      </c>
      <c r="AR457" s="189"/>
      <c r="AS457" s="116"/>
      <c r="AT457" s="116"/>
      <c r="AU457" s="116"/>
      <c r="AV457" s="116"/>
      <c r="AW457" s="30" t="s">
        <v>1369</v>
      </c>
      <c r="AX457" s="116"/>
      <c r="AY457" s="116"/>
      <c r="BH457" s="32" t="s">
        <v>3175</v>
      </c>
      <c r="BI457" s="32" t="s">
        <v>3752</v>
      </c>
      <c r="BJ457" s="32"/>
      <c r="BK457" s="32" t="s">
        <v>3838</v>
      </c>
      <c r="BL457" s="32" t="s">
        <v>3937</v>
      </c>
      <c r="BM457" s="32" t="s">
        <v>4042</v>
      </c>
      <c r="BN457" s="32"/>
    </row>
    <row r="458" spans="1:66" ht="115.5" customHeight="1" x14ac:dyDescent="0.3">
      <c r="A458" s="97" t="s">
        <v>2412</v>
      </c>
      <c r="B458" s="481" t="s">
        <v>2032</v>
      </c>
      <c r="C458" s="233">
        <v>43991</v>
      </c>
      <c r="D458" s="617" t="s">
        <v>1527</v>
      </c>
      <c r="E458" s="200" t="s">
        <v>7180</v>
      </c>
      <c r="F458" s="200" t="s">
        <v>1979</v>
      </c>
      <c r="G458" s="200" t="s">
        <v>1980</v>
      </c>
      <c r="H458" s="200" t="s">
        <v>7233</v>
      </c>
      <c r="I458" s="481" t="s">
        <v>1981</v>
      </c>
      <c r="J458" s="472">
        <v>2</v>
      </c>
      <c r="K458" s="607">
        <v>44047</v>
      </c>
      <c r="L458" s="607">
        <v>44381</v>
      </c>
      <c r="M458" s="635">
        <f t="shared" si="23"/>
        <v>48</v>
      </c>
      <c r="N458" s="106">
        <v>2</v>
      </c>
      <c r="O458" s="32" t="s">
        <v>29</v>
      </c>
      <c r="P458" s="32" t="s">
        <v>1982</v>
      </c>
      <c r="Q458" s="320" t="s">
        <v>6809</v>
      </c>
      <c r="R458" s="163">
        <f t="shared" si="22"/>
        <v>349</v>
      </c>
      <c r="S458" s="30"/>
      <c r="T458" s="30"/>
      <c r="U458" s="187" t="s">
        <v>1345</v>
      </c>
      <c r="V458" s="187" t="s">
        <v>1345</v>
      </c>
      <c r="W458" s="187" t="s">
        <v>1345</v>
      </c>
      <c r="X458" s="187" t="s">
        <v>1345</v>
      </c>
      <c r="Y458" s="187" t="s">
        <v>1345</v>
      </c>
      <c r="Z458" s="187" t="s">
        <v>1345</v>
      </c>
      <c r="AA458" s="187" t="s">
        <v>1345</v>
      </c>
      <c r="AB458" s="187" t="s">
        <v>1345</v>
      </c>
      <c r="AC458" s="187" t="s">
        <v>1345</v>
      </c>
      <c r="AD458" s="187" t="s">
        <v>1663</v>
      </c>
      <c r="AE458" s="267"/>
      <c r="AF458" s="131" t="s">
        <v>4122</v>
      </c>
      <c r="AG458" s="146" t="s">
        <v>2631</v>
      </c>
      <c r="AH458" s="146" t="s">
        <v>2652</v>
      </c>
      <c r="AI458" s="146" t="s">
        <v>3224</v>
      </c>
      <c r="AJ458" s="6" t="s">
        <v>3329</v>
      </c>
      <c r="AK458" s="6" t="s">
        <v>4784</v>
      </c>
      <c r="AL458" s="6" t="s">
        <v>4785</v>
      </c>
      <c r="AM458" s="10" t="s">
        <v>6761</v>
      </c>
      <c r="AN458" s="6" t="s">
        <v>6839</v>
      </c>
      <c r="AO458" s="241" t="s">
        <v>918</v>
      </c>
      <c r="AP458" s="192">
        <v>44483</v>
      </c>
      <c r="AQ458" s="491" t="s">
        <v>1068</v>
      </c>
      <c r="AR458" s="189"/>
      <c r="AS458" s="116"/>
      <c r="AT458" s="116"/>
      <c r="AU458" s="116"/>
      <c r="AV458" s="116"/>
      <c r="AW458" s="30" t="s">
        <v>1369</v>
      </c>
      <c r="AX458" s="116"/>
      <c r="AY458" s="116"/>
      <c r="BH458" s="32"/>
      <c r="BI458" s="32"/>
      <c r="BJ458" s="32"/>
      <c r="BK458" s="32" t="s">
        <v>3942</v>
      </c>
      <c r="BL458" s="32" t="s">
        <v>3944</v>
      </c>
      <c r="BM458" s="32" t="s">
        <v>3943</v>
      </c>
      <c r="BN458" s="32"/>
    </row>
    <row r="459" spans="1:66" ht="115.5" hidden="1" customHeight="1" x14ac:dyDescent="0.3">
      <c r="A459" s="29" t="s">
        <v>2413</v>
      </c>
      <c r="B459" s="196" t="s">
        <v>2032</v>
      </c>
      <c r="C459" s="192">
        <v>43991</v>
      </c>
      <c r="D459" s="317" t="s">
        <v>1527</v>
      </c>
      <c r="E459" s="200" t="s">
        <v>4246</v>
      </c>
      <c r="F459" s="6" t="s">
        <v>1983</v>
      </c>
      <c r="G459" s="6" t="s">
        <v>1984</v>
      </c>
      <c r="H459" s="6" t="s">
        <v>1985</v>
      </c>
      <c r="I459" s="196" t="s">
        <v>1986</v>
      </c>
      <c r="J459" s="198">
        <v>1</v>
      </c>
      <c r="K459" s="57">
        <v>44013</v>
      </c>
      <c r="L459" s="57">
        <v>44073</v>
      </c>
      <c r="M459" s="79">
        <f t="shared" si="23"/>
        <v>9</v>
      </c>
      <c r="N459" s="135">
        <v>0</v>
      </c>
      <c r="O459" s="32" t="s">
        <v>29</v>
      </c>
      <c r="P459" s="32" t="s">
        <v>1987</v>
      </c>
      <c r="Q459" s="4" t="s">
        <v>6462</v>
      </c>
      <c r="R459" s="163">
        <f t="shared" si="22"/>
        <v>342</v>
      </c>
      <c r="S459" s="30"/>
      <c r="T459" s="30"/>
      <c r="U459" s="187" t="s">
        <v>1345</v>
      </c>
      <c r="V459" s="187" t="s">
        <v>1345</v>
      </c>
      <c r="W459" s="187" t="s">
        <v>1345</v>
      </c>
      <c r="X459" s="187" t="s">
        <v>1345</v>
      </c>
      <c r="Y459" s="187" t="s">
        <v>1345</v>
      </c>
      <c r="Z459" s="187" t="s">
        <v>1345</v>
      </c>
      <c r="AA459" s="187" t="s">
        <v>1345</v>
      </c>
      <c r="AB459" s="187" t="s">
        <v>1345</v>
      </c>
      <c r="AC459" s="187" t="s">
        <v>1345</v>
      </c>
      <c r="AD459" s="187" t="s">
        <v>1663</v>
      </c>
      <c r="AE459" s="267"/>
      <c r="AF459" s="131" t="s">
        <v>4122</v>
      </c>
      <c r="AG459" s="146" t="s">
        <v>2632</v>
      </c>
      <c r="AH459" s="146" t="s">
        <v>4362</v>
      </c>
      <c r="AI459" s="146" t="s">
        <v>3225</v>
      </c>
      <c r="AJ459" s="6" t="s">
        <v>3269</v>
      </c>
      <c r="AK459" s="6" t="s">
        <v>1663</v>
      </c>
      <c r="AL459" s="12" t="s">
        <v>6468</v>
      </c>
      <c r="AM459" s="40" t="s">
        <v>4148</v>
      </c>
      <c r="AN459" s="40" t="s">
        <v>6439</v>
      </c>
      <c r="AO459" s="241" t="s">
        <v>1370</v>
      </c>
      <c r="AP459" s="192">
        <v>44377</v>
      </c>
      <c r="AQ459" s="491" t="s">
        <v>2539</v>
      </c>
      <c r="AR459" s="192">
        <v>44377</v>
      </c>
      <c r="AS459" s="149" t="s">
        <v>4611</v>
      </c>
      <c r="AT459" s="31" t="s">
        <v>4372</v>
      </c>
      <c r="AU459" s="31" t="s">
        <v>1663</v>
      </c>
      <c r="AV459" s="31" t="s">
        <v>1663</v>
      </c>
      <c r="AW459" s="32" t="s">
        <v>2779</v>
      </c>
      <c r="AX459" s="30" t="s">
        <v>3805</v>
      </c>
      <c r="AY459" s="263" t="s">
        <v>5228</v>
      </c>
      <c r="BH459" s="32"/>
      <c r="BI459" s="32"/>
      <c r="BJ459" s="32"/>
      <c r="BK459" s="32" t="s">
        <v>3942</v>
      </c>
      <c r="BL459" s="32" t="s">
        <v>3944</v>
      </c>
      <c r="BM459" s="32" t="s">
        <v>3943</v>
      </c>
      <c r="BN459" s="32"/>
    </row>
    <row r="460" spans="1:66" ht="115.5" hidden="1" customHeight="1" x14ac:dyDescent="0.3">
      <c r="A460" s="29" t="s">
        <v>2414</v>
      </c>
      <c r="B460" s="196" t="s">
        <v>2032</v>
      </c>
      <c r="C460" s="192">
        <v>43991</v>
      </c>
      <c r="D460" s="317" t="s">
        <v>1528</v>
      </c>
      <c r="E460" s="6" t="s">
        <v>4247</v>
      </c>
      <c r="F460" s="329" t="s">
        <v>1988</v>
      </c>
      <c r="G460" s="6" t="s">
        <v>1989</v>
      </c>
      <c r="H460" s="259" t="s">
        <v>1990</v>
      </c>
      <c r="I460" s="263" t="s">
        <v>389</v>
      </c>
      <c r="J460" s="199">
        <v>1</v>
      </c>
      <c r="K460" s="57">
        <v>44044</v>
      </c>
      <c r="L460" s="57">
        <v>44165</v>
      </c>
      <c r="M460" s="79">
        <f t="shared" si="23"/>
        <v>18</v>
      </c>
      <c r="N460" s="175">
        <v>1</v>
      </c>
      <c r="O460" s="32" t="s">
        <v>61</v>
      </c>
      <c r="P460" s="32"/>
      <c r="Q460" s="320" t="s">
        <v>4913</v>
      </c>
      <c r="R460" s="163">
        <f t="shared" si="22"/>
        <v>386</v>
      </c>
      <c r="S460" s="30"/>
      <c r="T460" s="30"/>
      <c r="U460" s="187" t="s">
        <v>1345</v>
      </c>
      <c r="V460" s="187" t="s">
        <v>1345</v>
      </c>
      <c r="W460" s="187" t="s">
        <v>1345</v>
      </c>
      <c r="X460" s="187" t="s">
        <v>1345</v>
      </c>
      <c r="Y460" s="187" t="s">
        <v>1345</v>
      </c>
      <c r="Z460" s="187" t="s">
        <v>1345</v>
      </c>
      <c r="AA460" s="187" t="s">
        <v>1345</v>
      </c>
      <c r="AB460" s="187" t="s">
        <v>1345</v>
      </c>
      <c r="AC460" s="187" t="s">
        <v>1345</v>
      </c>
      <c r="AD460" s="187" t="s">
        <v>1663</v>
      </c>
      <c r="AE460" s="267"/>
      <c r="AF460" s="131" t="s">
        <v>4122</v>
      </c>
      <c r="AG460" s="131" t="s">
        <v>2707</v>
      </c>
      <c r="AH460" s="6" t="s">
        <v>2751</v>
      </c>
      <c r="AI460" s="6" t="s">
        <v>3134</v>
      </c>
      <c r="AJ460" s="6" t="s">
        <v>3330</v>
      </c>
      <c r="AK460" s="6" t="s">
        <v>4148</v>
      </c>
      <c r="AL460" s="40" t="s">
        <v>4912</v>
      </c>
      <c r="AM460" s="146" t="s">
        <v>4148</v>
      </c>
      <c r="AN460" s="146" t="s">
        <v>6329</v>
      </c>
      <c r="AO460" s="241" t="s">
        <v>1064</v>
      </c>
      <c r="AP460" s="192">
        <v>44315</v>
      </c>
      <c r="AQ460" s="491" t="s">
        <v>1068</v>
      </c>
      <c r="AR460" s="189"/>
      <c r="AS460" s="116"/>
      <c r="AT460" s="116"/>
      <c r="AU460" s="116"/>
      <c r="AV460" s="116"/>
      <c r="AW460" s="30" t="s">
        <v>1369</v>
      </c>
      <c r="AX460" s="116"/>
      <c r="AY460" s="116"/>
      <c r="BH460" s="32" t="s">
        <v>3736</v>
      </c>
      <c r="BI460" s="32" t="s">
        <v>3754</v>
      </c>
      <c r="BJ460" s="5" t="s">
        <v>3755</v>
      </c>
      <c r="BK460" s="32" t="s">
        <v>3754</v>
      </c>
      <c r="BL460" s="32" t="s">
        <v>3798</v>
      </c>
      <c r="BM460" s="32" t="s">
        <v>4043</v>
      </c>
      <c r="BN460" s="32"/>
    </row>
    <row r="461" spans="1:66" ht="115.5" hidden="1" customHeight="1" x14ac:dyDescent="0.3">
      <c r="A461" s="29" t="s">
        <v>2415</v>
      </c>
      <c r="B461" s="196" t="s">
        <v>2032</v>
      </c>
      <c r="C461" s="192">
        <v>43991</v>
      </c>
      <c r="D461" s="317" t="s">
        <v>1528</v>
      </c>
      <c r="E461" s="6" t="s">
        <v>4247</v>
      </c>
      <c r="F461" s="329" t="s">
        <v>1988</v>
      </c>
      <c r="G461" s="6" t="s">
        <v>1989</v>
      </c>
      <c r="H461" s="247" t="s">
        <v>1991</v>
      </c>
      <c r="I461" s="218" t="s">
        <v>1992</v>
      </c>
      <c r="J461" s="331">
        <v>4</v>
      </c>
      <c r="K461" s="57">
        <v>44044</v>
      </c>
      <c r="L461" s="57">
        <v>44165</v>
      </c>
      <c r="M461" s="79">
        <f t="shared" si="23"/>
        <v>18</v>
      </c>
      <c r="N461" s="175">
        <v>4</v>
      </c>
      <c r="O461" s="32" t="s">
        <v>61</v>
      </c>
      <c r="P461" s="32"/>
      <c r="Q461" s="320" t="s">
        <v>4915</v>
      </c>
      <c r="R461" s="163">
        <f t="shared" si="22"/>
        <v>231</v>
      </c>
      <c r="S461" s="30"/>
      <c r="T461" s="30"/>
      <c r="U461" s="187" t="s">
        <v>1345</v>
      </c>
      <c r="V461" s="187" t="s">
        <v>1345</v>
      </c>
      <c r="W461" s="187" t="s">
        <v>1345</v>
      </c>
      <c r="X461" s="187" t="s">
        <v>1345</v>
      </c>
      <c r="Y461" s="187" t="s">
        <v>1345</v>
      </c>
      <c r="Z461" s="187" t="s">
        <v>1345</v>
      </c>
      <c r="AA461" s="187" t="s">
        <v>1345</v>
      </c>
      <c r="AB461" s="187" t="s">
        <v>1345</v>
      </c>
      <c r="AC461" s="187" t="s">
        <v>1345</v>
      </c>
      <c r="AD461" s="187" t="s">
        <v>1663</v>
      </c>
      <c r="AE461" s="267"/>
      <c r="AF461" s="131" t="s">
        <v>4122</v>
      </c>
      <c r="AG461" s="131" t="s">
        <v>2701</v>
      </c>
      <c r="AH461" s="146" t="s">
        <v>3316</v>
      </c>
      <c r="AI461" s="6" t="s">
        <v>3136</v>
      </c>
      <c r="AJ461" s="6" t="s">
        <v>4125</v>
      </c>
      <c r="AK461" s="6" t="s">
        <v>4148</v>
      </c>
      <c r="AL461" s="327" t="s">
        <v>4914</v>
      </c>
      <c r="AM461" s="146" t="s">
        <v>4148</v>
      </c>
      <c r="AN461" s="146" t="s">
        <v>6329</v>
      </c>
      <c r="AO461" s="241" t="s">
        <v>1064</v>
      </c>
      <c r="AP461" s="192">
        <v>44330</v>
      </c>
      <c r="AQ461" s="491" t="s">
        <v>1068</v>
      </c>
      <c r="AR461" s="189"/>
      <c r="AS461" s="116"/>
      <c r="AT461" s="116"/>
      <c r="AU461" s="116"/>
      <c r="AV461" s="116"/>
      <c r="AW461" s="30" t="s">
        <v>1369</v>
      </c>
      <c r="AX461" s="116"/>
      <c r="AY461" s="116"/>
      <c r="BH461" s="32"/>
      <c r="BI461" s="32" t="s">
        <v>3754</v>
      </c>
      <c r="BJ461" s="5" t="s">
        <v>3755</v>
      </c>
      <c r="BK461" s="32" t="s">
        <v>3754</v>
      </c>
      <c r="BL461" s="32" t="s">
        <v>3798</v>
      </c>
      <c r="BM461" s="32" t="s">
        <v>4043</v>
      </c>
      <c r="BN461" s="32"/>
    </row>
    <row r="462" spans="1:66" ht="115.5" hidden="1" customHeight="1" x14ac:dyDescent="0.3">
      <c r="A462" s="29" t="s">
        <v>2416</v>
      </c>
      <c r="B462" s="196" t="s">
        <v>2032</v>
      </c>
      <c r="C462" s="192">
        <v>43991</v>
      </c>
      <c r="D462" s="317" t="s">
        <v>1528</v>
      </c>
      <c r="E462" s="6" t="s">
        <v>4247</v>
      </c>
      <c r="F462" s="329" t="s">
        <v>1988</v>
      </c>
      <c r="G462" s="6" t="s">
        <v>1989</v>
      </c>
      <c r="H462" s="259" t="s">
        <v>1993</v>
      </c>
      <c r="I462" s="263" t="s">
        <v>1992</v>
      </c>
      <c r="J462" s="199">
        <v>4</v>
      </c>
      <c r="K462" s="57">
        <v>44044</v>
      </c>
      <c r="L462" s="57">
        <v>44165</v>
      </c>
      <c r="M462" s="79">
        <f t="shared" si="23"/>
        <v>18</v>
      </c>
      <c r="N462" s="175">
        <v>4</v>
      </c>
      <c r="O462" s="32" t="s">
        <v>61</v>
      </c>
      <c r="P462" s="32"/>
      <c r="Q462" s="320" t="s">
        <v>4917</v>
      </c>
      <c r="R462" s="163">
        <f t="shared" si="22"/>
        <v>252</v>
      </c>
      <c r="S462" s="30"/>
      <c r="T462" s="30"/>
      <c r="U462" s="187" t="s">
        <v>1345</v>
      </c>
      <c r="V462" s="187" t="s">
        <v>1345</v>
      </c>
      <c r="W462" s="187" t="s">
        <v>1345</v>
      </c>
      <c r="X462" s="187" t="s">
        <v>1345</v>
      </c>
      <c r="Y462" s="187" t="s">
        <v>1345</v>
      </c>
      <c r="Z462" s="187" t="s">
        <v>1345</v>
      </c>
      <c r="AA462" s="187" t="s">
        <v>1345</v>
      </c>
      <c r="AB462" s="187" t="s">
        <v>1345</v>
      </c>
      <c r="AC462" s="187" t="s">
        <v>1345</v>
      </c>
      <c r="AD462" s="187" t="s">
        <v>1663</v>
      </c>
      <c r="AE462" s="267"/>
      <c r="AF462" s="131" t="s">
        <v>4122</v>
      </c>
      <c r="AG462" s="131" t="s">
        <v>2708</v>
      </c>
      <c r="AH462" s="146" t="s">
        <v>2752</v>
      </c>
      <c r="AI462" s="6" t="s">
        <v>3137</v>
      </c>
      <c r="AJ462" s="6" t="s">
        <v>3344</v>
      </c>
      <c r="AK462" s="6" t="s">
        <v>4148</v>
      </c>
      <c r="AL462" s="313" t="s">
        <v>4916</v>
      </c>
      <c r="AM462" s="146" t="s">
        <v>4148</v>
      </c>
      <c r="AN462" s="146" t="s">
        <v>6329</v>
      </c>
      <c r="AO462" s="241" t="s">
        <v>1064</v>
      </c>
      <c r="AP462" s="192">
        <v>44330</v>
      </c>
      <c r="AQ462" s="491" t="s">
        <v>1068</v>
      </c>
      <c r="AR462" s="189"/>
      <c r="AS462" s="116"/>
      <c r="AT462" s="116"/>
      <c r="AU462" s="116"/>
      <c r="AV462" s="116"/>
      <c r="AW462" s="30" t="s">
        <v>1369</v>
      </c>
      <c r="AX462" s="116"/>
      <c r="AY462" s="116"/>
      <c r="BH462" s="32"/>
      <c r="BI462" s="32" t="s">
        <v>3754</v>
      </c>
      <c r="BJ462" s="5" t="s">
        <v>3755</v>
      </c>
      <c r="BK462" s="32" t="s">
        <v>3754</v>
      </c>
      <c r="BL462" s="32" t="s">
        <v>3798</v>
      </c>
      <c r="BM462" s="32" t="s">
        <v>4043</v>
      </c>
      <c r="BN462" s="32"/>
    </row>
    <row r="463" spans="1:66" ht="115.5" hidden="1" customHeight="1" x14ac:dyDescent="0.3">
      <c r="A463" s="29" t="s">
        <v>2417</v>
      </c>
      <c r="B463" s="196" t="s">
        <v>2032</v>
      </c>
      <c r="C463" s="192">
        <v>43991</v>
      </c>
      <c r="D463" s="317" t="s">
        <v>1528</v>
      </c>
      <c r="E463" s="6" t="s">
        <v>4247</v>
      </c>
      <c r="F463" s="329" t="s">
        <v>1988</v>
      </c>
      <c r="G463" s="6" t="s">
        <v>1989</v>
      </c>
      <c r="H463" s="259" t="s">
        <v>1994</v>
      </c>
      <c r="I463" s="263" t="s">
        <v>1995</v>
      </c>
      <c r="J463" s="199">
        <v>2</v>
      </c>
      <c r="K463" s="57">
        <v>44044</v>
      </c>
      <c r="L463" s="57">
        <v>44227</v>
      </c>
      <c r="M463" s="79">
        <f t="shared" si="23"/>
        <v>27</v>
      </c>
      <c r="N463" s="175">
        <v>2</v>
      </c>
      <c r="O463" s="32" t="s">
        <v>61</v>
      </c>
      <c r="P463" s="32"/>
      <c r="Q463" s="10" t="s">
        <v>4918</v>
      </c>
      <c r="R463" s="163">
        <f t="shared" si="22"/>
        <v>365</v>
      </c>
      <c r="S463" s="30"/>
      <c r="T463" s="30"/>
      <c r="U463" s="187" t="s">
        <v>1345</v>
      </c>
      <c r="V463" s="187" t="s">
        <v>1345</v>
      </c>
      <c r="W463" s="187" t="s">
        <v>1345</v>
      </c>
      <c r="X463" s="187" t="s">
        <v>1345</v>
      </c>
      <c r="Y463" s="187" t="s">
        <v>1345</v>
      </c>
      <c r="Z463" s="187" t="s">
        <v>1345</v>
      </c>
      <c r="AA463" s="187" t="s">
        <v>1345</v>
      </c>
      <c r="AB463" s="187" t="s">
        <v>1345</v>
      </c>
      <c r="AC463" s="187" t="s">
        <v>1345</v>
      </c>
      <c r="AD463" s="187" t="s">
        <v>1663</v>
      </c>
      <c r="AE463" s="267"/>
      <c r="AF463" s="131" t="s">
        <v>4122</v>
      </c>
      <c r="AG463" s="3" t="s">
        <v>2709</v>
      </c>
      <c r="AH463" s="6" t="s">
        <v>4126</v>
      </c>
      <c r="AI463" s="6" t="s">
        <v>3138</v>
      </c>
      <c r="AJ463" s="6" t="s">
        <v>3287</v>
      </c>
      <c r="AK463" s="6" t="s">
        <v>4148</v>
      </c>
      <c r="AL463" s="313" t="s">
        <v>4511</v>
      </c>
      <c r="AM463" s="146" t="s">
        <v>4148</v>
      </c>
      <c r="AN463" s="146" t="s">
        <v>6329</v>
      </c>
      <c r="AO463" s="241" t="s">
        <v>918</v>
      </c>
      <c r="AP463" s="192">
        <v>44315</v>
      </c>
      <c r="AQ463" s="491" t="s">
        <v>1068</v>
      </c>
      <c r="AR463" s="189"/>
      <c r="AS463" s="116"/>
      <c r="AT463" s="116"/>
      <c r="AU463" s="116"/>
      <c r="AV463" s="116"/>
      <c r="AW463" s="30" t="s">
        <v>1369</v>
      </c>
      <c r="AX463" s="116"/>
      <c r="AY463" s="116"/>
      <c r="BH463" s="32"/>
      <c r="BI463" s="32" t="s">
        <v>3754</v>
      </c>
      <c r="BJ463" s="5" t="s">
        <v>3755</v>
      </c>
      <c r="BK463" s="32" t="s">
        <v>3754</v>
      </c>
      <c r="BL463" s="32" t="s">
        <v>3798</v>
      </c>
      <c r="BM463" s="32" t="s">
        <v>4043</v>
      </c>
      <c r="BN463" s="32"/>
    </row>
    <row r="464" spans="1:66" ht="115.5" hidden="1" customHeight="1" x14ac:dyDescent="0.3">
      <c r="A464" s="29" t="s">
        <v>2418</v>
      </c>
      <c r="B464" s="196" t="s">
        <v>2032</v>
      </c>
      <c r="C464" s="192">
        <v>43991</v>
      </c>
      <c r="D464" s="317" t="s">
        <v>1529</v>
      </c>
      <c r="E464" s="6" t="s">
        <v>4248</v>
      </c>
      <c r="F464" s="40" t="s">
        <v>1996</v>
      </c>
      <c r="G464" s="6" t="s">
        <v>1997</v>
      </c>
      <c r="H464" s="6" t="s">
        <v>1998</v>
      </c>
      <c r="I464" s="196" t="s">
        <v>1999</v>
      </c>
      <c r="J464" s="199">
        <v>1</v>
      </c>
      <c r="K464" s="57">
        <v>44013</v>
      </c>
      <c r="L464" s="57">
        <v>44378</v>
      </c>
      <c r="M464" s="79">
        <f t="shared" si="23"/>
        <v>53</v>
      </c>
      <c r="N464" s="335">
        <v>1</v>
      </c>
      <c r="O464" s="32" t="s">
        <v>56</v>
      </c>
      <c r="P464" s="32"/>
      <c r="Q464" s="320" t="s">
        <v>4890</v>
      </c>
      <c r="R464" s="163">
        <f t="shared" si="22"/>
        <v>211</v>
      </c>
      <c r="S464" s="30"/>
      <c r="T464" s="30"/>
      <c r="U464" s="187" t="s">
        <v>1345</v>
      </c>
      <c r="V464" s="187" t="s">
        <v>1345</v>
      </c>
      <c r="W464" s="187" t="s">
        <v>1345</v>
      </c>
      <c r="X464" s="187" t="s">
        <v>1345</v>
      </c>
      <c r="Y464" s="187" t="s">
        <v>1345</v>
      </c>
      <c r="Z464" s="187" t="s">
        <v>1345</v>
      </c>
      <c r="AA464" s="187" t="s">
        <v>1345</v>
      </c>
      <c r="AB464" s="187" t="s">
        <v>1345</v>
      </c>
      <c r="AC464" s="187" t="s">
        <v>1345</v>
      </c>
      <c r="AD464" s="187" t="s">
        <v>1663</v>
      </c>
      <c r="AE464" s="267"/>
      <c r="AF464" s="131" t="s">
        <v>4122</v>
      </c>
      <c r="AG464" s="146" t="s">
        <v>2653</v>
      </c>
      <c r="AH464" s="146" t="s">
        <v>2672</v>
      </c>
      <c r="AI464" s="146" t="s">
        <v>3226</v>
      </c>
      <c r="AJ464" s="6" t="s">
        <v>3270</v>
      </c>
      <c r="AK464" s="6" t="s">
        <v>4786</v>
      </c>
      <c r="AL464" s="6" t="s">
        <v>4787</v>
      </c>
      <c r="AM464" s="146" t="s">
        <v>4148</v>
      </c>
      <c r="AN464" s="146" t="s">
        <v>6329</v>
      </c>
      <c r="AO464" s="241" t="s">
        <v>5214</v>
      </c>
      <c r="AP464" s="192">
        <v>44399</v>
      </c>
      <c r="AQ464" s="491" t="s">
        <v>1068</v>
      </c>
      <c r="AR464" s="189"/>
      <c r="AS464" s="116"/>
      <c r="AT464" s="116"/>
      <c r="AU464" s="116"/>
      <c r="AV464" s="116"/>
      <c r="AW464" s="30" t="s">
        <v>1369</v>
      </c>
      <c r="AX464" s="116"/>
      <c r="AY464" s="116"/>
      <c r="BH464" s="32"/>
      <c r="BI464" s="32"/>
      <c r="BJ464" s="32"/>
      <c r="BK464" s="491" t="s">
        <v>3964</v>
      </c>
      <c r="BL464" s="32" t="s">
        <v>3946</v>
      </c>
      <c r="BM464" s="32" t="s">
        <v>3947</v>
      </c>
      <c r="BN464" s="32"/>
    </row>
    <row r="465" spans="1:279" ht="115.5" hidden="1" customHeight="1" x14ac:dyDescent="0.3">
      <c r="A465" s="29" t="s">
        <v>2419</v>
      </c>
      <c r="B465" s="196" t="s">
        <v>2032</v>
      </c>
      <c r="C465" s="192">
        <v>43991</v>
      </c>
      <c r="D465" s="317" t="s">
        <v>1529</v>
      </c>
      <c r="E465" s="6" t="s">
        <v>4248</v>
      </c>
      <c r="F465" s="40" t="s">
        <v>1996</v>
      </c>
      <c r="G465" s="6" t="s">
        <v>1997</v>
      </c>
      <c r="H465" s="6" t="s">
        <v>2000</v>
      </c>
      <c r="I465" s="196" t="s">
        <v>2001</v>
      </c>
      <c r="J465" s="337">
        <v>1</v>
      </c>
      <c r="K465" s="57">
        <v>44013</v>
      </c>
      <c r="L465" s="57">
        <v>44378</v>
      </c>
      <c r="M465" s="79">
        <f t="shared" si="23"/>
        <v>53</v>
      </c>
      <c r="N465" s="393">
        <v>1</v>
      </c>
      <c r="O465" s="32" t="s">
        <v>56</v>
      </c>
      <c r="P465" s="32"/>
      <c r="Q465" s="320" t="s">
        <v>4891</v>
      </c>
      <c r="R465" s="163">
        <f t="shared" si="22"/>
        <v>204</v>
      </c>
      <c r="S465" s="30"/>
      <c r="T465" s="30"/>
      <c r="U465" s="187" t="s">
        <v>1345</v>
      </c>
      <c r="V465" s="187" t="s">
        <v>1345</v>
      </c>
      <c r="W465" s="187" t="s">
        <v>1345</v>
      </c>
      <c r="X465" s="187" t="s">
        <v>1345</v>
      </c>
      <c r="Y465" s="187" t="s">
        <v>1345</v>
      </c>
      <c r="Z465" s="187" t="s">
        <v>1345</v>
      </c>
      <c r="AA465" s="187" t="s">
        <v>1345</v>
      </c>
      <c r="AB465" s="187" t="s">
        <v>1345</v>
      </c>
      <c r="AC465" s="187" t="s">
        <v>1345</v>
      </c>
      <c r="AD465" s="187" t="s">
        <v>1663</v>
      </c>
      <c r="AE465" s="267"/>
      <c r="AF465" s="131" t="s">
        <v>4122</v>
      </c>
      <c r="AG465" s="146" t="s">
        <v>2654</v>
      </c>
      <c r="AH465" s="258" t="s">
        <v>2675</v>
      </c>
      <c r="AI465" s="146" t="s">
        <v>3227</v>
      </c>
      <c r="AJ465" s="161" t="s">
        <v>3271</v>
      </c>
      <c r="AK465" s="6" t="s">
        <v>4788</v>
      </c>
      <c r="AL465" s="161" t="s">
        <v>4789</v>
      </c>
      <c r="AM465" s="146" t="s">
        <v>4148</v>
      </c>
      <c r="AN465" s="146" t="s">
        <v>6329</v>
      </c>
      <c r="AO465" s="241" t="s">
        <v>5214</v>
      </c>
      <c r="AP465" s="192">
        <v>44396</v>
      </c>
      <c r="AQ465" s="491" t="s">
        <v>1068</v>
      </c>
      <c r="AR465" s="189"/>
      <c r="AS465" s="116"/>
      <c r="AT465" s="116"/>
      <c r="AU465" s="116"/>
      <c r="AV465" s="116"/>
      <c r="AW465" s="30" t="s">
        <v>1369</v>
      </c>
      <c r="AX465" s="116"/>
      <c r="AY465" s="116"/>
      <c r="BH465" s="32"/>
      <c r="BI465" s="32"/>
      <c r="BJ465" s="32"/>
      <c r="BK465" s="491" t="s">
        <v>3964</v>
      </c>
      <c r="BL465" s="32" t="s">
        <v>3946</v>
      </c>
      <c r="BM465" s="32" t="s">
        <v>3947</v>
      </c>
      <c r="BN465" s="32"/>
    </row>
    <row r="466" spans="1:279" ht="115.5" hidden="1" customHeight="1" x14ac:dyDescent="0.3">
      <c r="A466" s="29" t="s">
        <v>2420</v>
      </c>
      <c r="B466" s="196" t="s">
        <v>2032</v>
      </c>
      <c r="C466" s="192">
        <v>43991</v>
      </c>
      <c r="D466" s="317" t="s">
        <v>1529</v>
      </c>
      <c r="E466" s="6" t="s">
        <v>4248</v>
      </c>
      <c r="F466" s="40" t="s">
        <v>1996</v>
      </c>
      <c r="G466" s="6" t="s">
        <v>1997</v>
      </c>
      <c r="H466" s="6" t="s">
        <v>2002</v>
      </c>
      <c r="I466" s="196" t="s">
        <v>2003</v>
      </c>
      <c r="J466" s="199">
        <v>2</v>
      </c>
      <c r="K466" s="57">
        <v>44013</v>
      </c>
      <c r="L466" s="57">
        <v>44378</v>
      </c>
      <c r="M466" s="79">
        <f t="shared" si="23"/>
        <v>53</v>
      </c>
      <c r="N466" s="335">
        <v>2</v>
      </c>
      <c r="O466" s="32" t="s">
        <v>56</v>
      </c>
      <c r="P466" s="32"/>
      <c r="Q466" s="332" t="s">
        <v>4892</v>
      </c>
      <c r="R466" s="163">
        <f t="shared" si="22"/>
        <v>209</v>
      </c>
      <c r="S466" s="30"/>
      <c r="T466" s="30"/>
      <c r="U466" s="187" t="s">
        <v>1345</v>
      </c>
      <c r="V466" s="187" t="s">
        <v>1345</v>
      </c>
      <c r="W466" s="187" t="s">
        <v>1345</v>
      </c>
      <c r="X466" s="187" t="s">
        <v>1345</v>
      </c>
      <c r="Y466" s="187" t="s">
        <v>1345</v>
      </c>
      <c r="Z466" s="187" t="s">
        <v>1345</v>
      </c>
      <c r="AA466" s="187" t="s">
        <v>1345</v>
      </c>
      <c r="AB466" s="187" t="s">
        <v>1345</v>
      </c>
      <c r="AC466" s="187" t="s">
        <v>1345</v>
      </c>
      <c r="AD466" s="187" t="s">
        <v>1663</v>
      </c>
      <c r="AE466" s="267"/>
      <c r="AF466" s="131" t="s">
        <v>4122</v>
      </c>
      <c r="AG466" s="146" t="s">
        <v>2657</v>
      </c>
      <c r="AH466" s="146" t="s">
        <v>2676</v>
      </c>
      <c r="AI466" s="146" t="s">
        <v>3228</v>
      </c>
      <c r="AJ466" s="6" t="s">
        <v>3272</v>
      </c>
      <c r="AK466" s="6" t="s">
        <v>4790</v>
      </c>
      <c r="AL466" s="161" t="s">
        <v>4791</v>
      </c>
      <c r="AM466" s="146" t="s">
        <v>4148</v>
      </c>
      <c r="AN466" s="146" t="s">
        <v>6329</v>
      </c>
      <c r="AO466" s="241" t="s">
        <v>5214</v>
      </c>
      <c r="AP466" s="192">
        <v>44399</v>
      </c>
      <c r="AQ466" s="491" t="s">
        <v>1068</v>
      </c>
      <c r="AR466" s="189"/>
      <c r="AS466" s="116"/>
      <c r="AT466" s="116"/>
      <c r="AU466" s="116"/>
      <c r="AV466" s="116"/>
      <c r="AW466" s="30" t="s">
        <v>1369</v>
      </c>
      <c r="AX466" s="116"/>
      <c r="AY466" s="116"/>
      <c r="BH466" s="32"/>
      <c r="BI466" s="32"/>
      <c r="BJ466" s="32"/>
      <c r="BK466" s="491" t="s">
        <v>3964</v>
      </c>
      <c r="BL466" s="32" t="s">
        <v>3946</v>
      </c>
      <c r="BM466" s="32" t="s">
        <v>3947</v>
      </c>
      <c r="BN466" s="32"/>
    </row>
    <row r="467" spans="1:279" ht="115.5" hidden="1" customHeight="1" x14ac:dyDescent="0.3">
      <c r="A467" s="29" t="s">
        <v>2421</v>
      </c>
      <c r="B467" s="196" t="s">
        <v>2032</v>
      </c>
      <c r="C467" s="192">
        <v>43991</v>
      </c>
      <c r="D467" s="317" t="s">
        <v>1529</v>
      </c>
      <c r="E467" s="6" t="s">
        <v>4248</v>
      </c>
      <c r="F467" s="40" t="s">
        <v>1996</v>
      </c>
      <c r="G467" s="6" t="s">
        <v>1997</v>
      </c>
      <c r="H467" s="6" t="s">
        <v>2004</v>
      </c>
      <c r="I467" s="196" t="s">
        <v>2005</v>
      </c>
      <c r="J467" s="199">
        <v>1</v>
      </c>
      <c r="K467" s="57">
        <v>44013</v>
      </c>
      <c r="L467" s="57">
        <v>44378</v>
      </c>
      <c r="M467" s="79">
        <f t="shared" si="23"/>
        <v>53</v>
      </c>
      <c r="N467" s="335">
        <v>1</v>
      </c>
      <c r="O467" s="32" t="s">
        <v>56</v>
      </c>
      <c r="P467" s="32"/>
      <c r="Q467" s="320" t="s">
        <v>4920</v>
      </c>
      <c r="R467" s="163">
        <f t="shared" si="22"/>
        <v>178</v>
      </c>
      <c r="S467" s="30"/>
      <c r="T467" s="30"/>
      <c r="U467" s="187" t="s">
        <v>1345</v>
      </c>
      <c r="V467" s="187" t="s">
        <v>1345</v>
      </c>
      <c r="W467" s="187" t="s">
        <v>1345</v>
      </c>
      <c r="X467" s="187" t="s">
        <v>1345</v>
      </c>
      <c r="Y467" s="187" t="s">
        <v>1345</v>
      </c>
      <c r="Z467" s="187" t="s">
        <v>1345</v>
      </c>
      <c r="AA467" s="187" t="s">
        <v>1345</v>
      </c>
      <c r="AB467" s="187" t="s">
        <v>1345</v>
      </c>
      <c r="AC467" s="187" t="s">
        <v>1345</v>
      </c>
      <c r="AD467" s="187" t="s">
        <v>1663</v>
      </c>
      <c r="AE467" s="267"/>
      <c r="AF467" s="131" t="s">
        <v>4122</v>
      </c>
      <c r="AG467" s="146" t="s">
        <v>2655</v>
      </c>
      <c r="AH467" s="146" t="s">
        <v>2673</v>
      </c>
      <c r="AI467" s="146" t="s">
        <v>2655</v>
      </c>
      <c r="AJ467" s="6" t="s">
        <v>3273</v>
      </c>
      <c r="AK467" s="6" t="s">
        <v>4792</v>
      </c>
      <c r="AL467" s="6" t="s">
        <v>4919</v>
      </c>
      <c r="AM467" s="146" t="s">
        <v>4148</v>
      </c>
      <c r="AN467" s="146" t="s">
        <v>6329</v>
      </c>
      <c r="AO467" s="241" t="s">
        <v>5214</v>
      </c>
      <c r="AP467" s="192">
        <v>44396</v>
      </c>
      <c r="AQ467" s="491" t="s">
        <v>1068</v>
      </c>
      <c r="AR467" s="189"/>
      <c r="AS467" s="116"/>
      <c r="AT467" s="116"/>
      <c r="AU467" s="116"/>
      <c r="AV467" s="116"/>
      <c r="AW467" s="30" t="s">
        <v>1369</v>
      </c>
      <c r="AX467" s="116"/>
      <c r="AY467" s="116"/>
      <c r="BH467" s="32"/>
      <c r="BI467" s="32"/>
      <c r="BJ467" s="32"/>
      <c r="BK467" s="491" t="s">
        <v>3964</v>
      </c>
      <c r="BL467" s="32" t="s">
        <v>3946</v>
      </c>
      <c r="BM467" s="32" t="s">
        <v>3947</v>
      </c>
      <c r="BN467" s="32"/>
    </row>
    <row r="468" spans="1:279" ht="115.5" hidden="1" customHeight="1" x14ac:dyDescent="0.3">
      <c r="A468" s="29" t="s">
        <v>2422</v>
      </c>
      <c r="B468" s="196" t="s">
        <v>2032</v>
      </c>
      <c r="C468" s="192">
        <v>43991</v>
      </c>
      <c r="D468" s="317" t="s">
        <v>1529</v>
      </c>
      <c r="E468" s="6" t="s">
        <v>4248</v>
      </c>
      <c r="F468" s="40" t="s">
        <v>1996</v>
      </c>
      <c r="G468" s="6" t="s">
        <v>2006</v>
      </c>
      <c r="H468" s="6" t="s">
        <v>2007</v>
      </c>
      <c r="I468" s="196" t="s">
        <v>2008</v>
      </c>
      <c r="J468" s="199">
        <v>4</v>
      </c>
      <c r="K468" s="57">
        <v>44013</v>
      </c>
      <c r="L468" s="57">
        <v>44378</v>
      </c>
      <c r="M468" s="79">
        <f t="shared" si="23"/>
        <v>53</v>
      </c>
      <c r="N468" s="335">
        <v>4</v>
      </c>
      <c r="O468" s="32" t="s">
        <v>56</v>
      </c>
      <c r="P468" s="32"/>
      <c r="Q468" s="320" t="s">
        <v>4893</v>
      </c>
      <c r="R468" s="163">
        <f t="shared" si="22"/>
        <v>187</v>
      </c>
      <c r="S468" s="30"/>
      <c r="T468" s="30"/>
      <c r="U468" s="187" t="s">
        <v>1345</v>
      </c>
      <c r="V468" s="187" t="s">
        <v>1345</v>
      </c>
      <c r="W468" s="187" t="s">
        <v>1345</v>
      </c>
      <c r="X468" s="187" t="s">
        <v>1345</v>
      </c>
      <c r="Y468" s="187" t="s">
        <v>1345</v>
      </c>
      <c r="Z468" s="187" t="s">
        <v>1345</v>
      </c>
      <c r="AA468" s="187" t="s">
        <v>1345</v>
      </c>
      <c r="AB468" s="187" t="s">
        <v>1345</v>
      </c>
      <c r="AC468" s="187" t="s">
        <v>1345</v>
      </c>
      <c r="AD468" s="187" t="s">
        <v>1663</v>
      </c>
      <c r="AE468" s="267"/>
      <c r="AF468" s="131" t="s">
        <v>4122</v>
      </c>
      <c r="AG468" s="146" t="s">
        <v>2660</v>
      </c>
      <c r="AH468" s="146" t="s">
        <v>2753</v>
      </c>
      <c r="AI468" s="6" t="s">
        <v>3229</v>
      </c>
      <c r="AJ468" s="6" t="s">
        <v>3258</v>
      </c>
      <c r="AK468" s="6" t="s">
        <v>4793</v>
      </c>
      <c r="AL468" s="6" t="s">
        <v>4794</v>
      </c>
      <c r="AM468" s="146" t="s">
        <v>4148</v>
      </c>
      <c r="AN468" s="146" t="s">
        <v>6329</v>
      </c>
      <c r="AO468" s="241" t="s">
        <v>5214</v>
      </c>
      <c r="AP468" s="192">
        <v>44393</v>
      </c>
      <c r="AQ468" s="491" t="s">
        <v>1068</v>
      </c>
      <c r="AR468" s="189"/>
      <c r="AS468" s="116"/>
      <c r="AT468" s="116"/>
      <c r="AU468" s="116"/>
      <c r="AV468" s="116"/>
      <c r="AW468" s="30" t="s">
        <v>1369</v>
      </c>
      <c r="AX468" s="116"/>
      <c r="AY468" s="116"/>
      <c r="BH468" s="32" t="s">
        <v>3175</v>
      </c>
      <c r="BI468" s="32"/>
      <c r="BJ468" s="32"/>
      <c r="BK468" s="491" t="s">
        <v>3964</v>
      </c>
      <c r="BL468" s="32" t="s">
        <v>3946</v>
      </c>
      <c r="BM468" s="32" t="s">
        <v>3947</v>
      </c>
      <c r="BN468" s="32"/>
    </row>
    <row r="469" spans="1:279" ht="115.5" hidden="1" customHeight="1" x14ac:dyDescent="0.3">
      <c r="A469" s="29" t="s">
        <v>2423</v>
      </c>
      <c r="B469" s="196" t="s">
        <v>2032</v>
      </c>
      <c r="C469" s="192">
        <v>43991</v>
      </c>
      <c r="D469" s="317" t="s">
        <v>1529</v>
      </c>
      <c r="E469" s="6" t="s">
        <v>4248</v>
      </c>
      <c r="F469" s="40" t="s">
        <v>1996</v>
      </c>
      <c r="G469" s="241" t="s">
        <v>2006</v>
      </c>
      <c r="H469" s="6" t="s">
        <v>2009</v>
      </c>
      <c r="I469" s="196" t="s">
        <v>2008</v>
      </c>
      <c r="J469" s="333">
        <v>4</v>
      </c>
      <c r="K469" s="57">
        <v>44013</v>
      </c>
      <c r="L469" s="57">
        <v>44378</v>
      </c>
      <c r="M469" s="79">
        <f t="shared" si="23"/>
        <v>53</v>
      </c>
      <c r="N469" s="394">
        <v>4</v>
      </c>
      <c r="O469" s="32" t="s">
        <v>56</v>
      </c>
      <c r="P469" s="32"/>
      <c r="Q469" s="332" t="s">
        <v>4894</v>
      </c>
      <c r="R469" s="163">
        <f t="shared" si="22"/>
        <v>187</v>
      </c>
      <c r="S469" s="30"/>
      <c r="T469" s="30"/>
      <c r="U469" s="187" t="s">
        <v>1345</v>
      </c>
      <c r="V469" s="187" t="s">
        <v>1345</v>
      </c>
      <c r="W469" s="187" t="s">
        <v>1345</v>
      </c>
      <c r="X469" s="187" t="s">
        <v>1345</v>
      </c>
      <c r="Y469" s="187" t="s">
        <v>1345</v>
      </c>
      <c r="Z469" s="187" t="s">
        <v>1345</v>
      </c>
      <c r="AA469" s="187" t="s">
        <v>1345</v>
      </c>
      <c r="AB469" s="187" t="s">
        <v>1345</v>
      </c>
      <c r="AC469" s="187" t="s">
        <v>1345</v>
      </c>
      <c r="AD469" s="187" t="s">
        <v>1663</v>
      </c>
      <c r="AE469" s="267"/>
      <c r="AF469" s="131" t="s">
        <v>4122</v>
      </c>
      <c r="AG469" s="146" t="s">
        <v>2656</v>
      </c>
      <c r="AH469" s="146" t="s">
        <v>2674</v>
      </c>
      <c r="AI469" s="146" t="s">
        <v>3230</v>
      </c>
      <c r="AJ469" s="146" t="s">
        <v>3274</v>
      </c>
      <c r="AK469" s="146" t="s">
        <v>4795</v>
      </c>
      <c r="AL469" s="146" t="s">
        <v>4796</v>
      </c>
      <c r="AM469" s="146" t="s">
        <v>4148</v>
      </c>
      <c r="AN469" s="146" t="s">
        <v>6329</v>
      </c>
      <c r="AO469" s="241" t="s">
        <v>5214</v>
      </c>
      <c r="AP469" s="192">
        <v>44393</v>
      </c>
      <c r="AQ469" s="491" t="s">
        <v>1068</v>
      </c>
      <c r="AR469" s="189"/>
      <c r="AS469" s="116"/>
      <c r="AT469" s="116"/>
      <c r="AU469" s="116"/>
      <c r="AV469" s="116"/>
      <c r="AW469" s="30" t="s">
        <v>1369</v>
      </c>
      <c r="AX469" s="116"/>
      <c r="AY469" s="116"/>
      <c r="BH469" s="32"/>
      <c r="BI469" s="32"/>
      <c r="BJ469" s="32"/>
      <c r="BK469" s="491" t="s">
        <v>3964</v>
      </c>
      <c r="BL469" s="32" t="s">
        <v>3946</v>
      </c>
      <c r="BM469" s="32" t="s">
        <v>3947</v>
      </c>
      <c r="BN469" s="32"/>
    </row>
    <row r="470" spans="1:279" ht="115.5" hidden="1" customHeight="1" x14ac:dyDescent="0.3">
      <c r="A470" s="29" t="s">
        <v>2424</v>
      </c>
      <c r="B470" s="196" t="s">
        <v>2032</v>
      </c>
      <c r="C470" s="192">
        <v>43991</v>
      </c>
      <c r="D470" s="317" t="s">
        <v>1530</v>
      </c>
      <c r="E470" s="6" t="s">
        <v>4220</v>
      </c>
      <c r="F470" s="318" t="s">
        <v>2010</v>
      </c>
      <c r="G470" s="200" t="s">
        <v>1898</v>
      </c>
      <c r="H470" s="200" t="s">
        <v>1899</v>
      </c>
      <c r="I470" s="481" t="s">
        <v>1900</v>
      </c>
      <c r="J470" s="199">
        <v>3</v>
      </c>
      <c r="K470" s="57">
        <v>44044</v>
      </c>
      <c r="L470" s="57">
        <v>44196</v>
      </c>
      <c r="M470" s="79">
        <f t="shared" si="23"/>
        <v>22</v>
      </c>
      <c r="N470" s="105">
        <v>3</v>
      </c>
      <c r="O470" s="32" t="s">
        <v>1616</v>
      </c>
      <c r="P470" s="32" t="s">
        <v>78</v>
      </c>
      <c r="Q470" s="320" t="s">
        <v>4219</v>
      </c>
      <c r="R470" s="163">
        <f t="shared" si="22"/>
        <v>344</v>
      </c>
      <c r="S470" s="30"/>
      <c r="T470" s="30"/>
      <c r="U470" s="187" t="s">
        <v>1345</v>
      </c>
      <c r="V470" s="187" t="s">
        <v>1345</v>
      </c>
      <c r="W470" s="187" t="s">
        <v>1345</v>
      </c>
      <c r="X470" s="187" t="s">
        <v>1345</v>
      </c>
      <c r="Y470" s="187" t="s">
        <v>1345</v>
      </c>
      <c r="Z470" s="187" t="s">
        <v>1345</v>
      </c>
      <c r="AA470" s="187" t="s">
        <v>1345</v>
      </c>
      <c r="AB470" s="187" t="s">
        <v>1345</v>
      </c>
      <c r="AC470" s="187" t="s">
        <v>1345</v>
      </c>
      <c r="AD470" s="187" t="s">
        <v>1663</v>
      </c>
      <c r="AE470" s="267"/>
      <c r="AF470" s="131" t="s">
        <v>4122</v>
      </c>
      <c r="AG470" s="131" t="s">
        <v>2600</v>
      </c>
      <c r="AH470" s="146" t="s">
        <v>2603</v>
      </c>
      <c r="AI470" s="6" t="s">
        <v>3148</v>
      </c>
      <c r="AJ470" s="146" t="s">
        <v>3181</v>
      </c>
      <c r="AK470" s="146" t="s">
        <v>4148</v>
      </c>
      <c r="AL470" s="6" t="s">
        <v>6104</v>
      </c>
      <c r="AM470" s="146" t="s">
        <v>4148</v>
      </c>
      <c r="AN470" s="6" t="s">
        <v>6104</v>
      </c>
      <c r="AO470" s="241" t="s">
        <v>918</v>
      </c>
      <c r="AP470" s="192">
        <v>44211</v>
      </c>
      <c r="AQ470" s="491" t="s">
        <v>1068</v>
      </c>
      <c r="AR470" s="189"/>
      <c r="AS470" s="116"/>
      <c r="AT470" s="116"/>
      <c r="AU470" s="116"/>
      <c r="AV470" s="116"/>
      <c r="AW470" s="30" t="s">
        <v>1369</v>
      </c>
      <c r="AX470" s="116"/>
      <c r="AY470" s="116"/>
      <c r="BH470" s="32" t="s">
        <v>3175</v>
      </c>
      <c r="BI470" s="32" t="s">
        <v>3752</v>
      </c>
      <c r="BJ470" s="32"/>
      <c r="BK470" s="32" t="s">
        <v>3838</v>
      </c>
      <c r="BL470" s="32" t="s">
        <v>3839</v>
      </c>
      <c r="BM470" s="32" t="s">
        <v>4044</v>
      </c>
      <c r="BN470" s="32"/>
    </row>
    <row r="471" spans="1:279" ht="115.5" hidden="1" customHeight="1" x14ac:dyDescent="0.3">
      <c r="A471" s="29" t="s">
        <v>2425</v>
      </c>
      <c r="B471" s="196" t="s">
        <v>2032</v>
      </c>
      <c r="C471" s="192">
        <v>43991</v>
      </c>
      <c r="D471" s="317" t="s">
        <v>1530</v>
      </c>
      <c r="E471" s="6" t="s">
        <v>4166</v>
      </c>
      <c r="F471" s="318" t="s">
        <v>2010</v>
      </c>
      <c r="G471" s="200" t="s">
        <v>1898</v>
      </c>
      <c r="H471" s="318" t="s">
        <v>1972</v>
      </c>
      <c r="I471" s="481" t="s">
        <v>1973</v>
      </c>
      <c r="J471" s="199">
        <v>1</v>
      </c>
      <c r="K471" s="57">
        <v>44044</v>
      </c>
      <c r="L471" s="57">
        <v>44438</v>
      </c>
      <c r="M471" s="79">
        <f t="shared" si="23"/>
        <v>5</v>
      </c>
      <c r="N471" s="105">
        <v>1</v>
      </c>
      <c r="O471" s="32" t="s">
        <v>78</v>
      </c>
      <c r="P471" s="32" t="s">
        <v>1974</v>
      </c>
      <c r="Q471" s="320" t="s">
        <v>4515</v>
      </c>
      <c r="R471" s="163">
        <f t="shared" si="22"/>
        <v>112</v>
      </c>
      <c r="S471" s="30"/>
      <c r="T471" s="30"/>
      <c r="U471" s="187" t="s">
        <v>1345</v>
      </c>
      <c r="V471" s="187" t="s">
        <v>1345</v>
      </c>
      <c r="W471" s="187" t="s">
        <v>1345</v>
      </c>
      <c r="X471" s="187" t="s">
        <v>1345</v>
      </c>
      <c r="Y471" s="187" t="s">
        <v>1345</v>
      </c>
      <c r="Z471" s="187" t="s">
        <v>1345</v>
      </c>
      <c r="AA471" s="187" t="s">
        <v>1345</v>
      </c>
      <c r="AB471" s="187" t="s">
        <v>1345</v>
      </c>
      <c r="AC471" s="187" t="s">
        <v>1345</v>
      </c>
      <c r="AD471" s="187" t="s">
        <v>1663</v>
      </c>
      <c r="AE471" s="187" t="s">
        <v>1663</v>
      </c>
      <c r="AF471" s="131" t="s">
        <v>4122</v>
      </c>
      <c r="AG471" s="131" t="s">
        <v>2573</v>
      </c>
      <c r="AH471" s="146" t="s">
        <v>2597</v>
      </c>
      <c r="AI471" s="6" t="s">
        <v>3154</v>
      </c>
      <c r="AJ471" s="146" t="s">
        <v>3172</v>
      </c>
      <c r="AK471" s="146" t="s">
        <v>4139</v>
      </c>
      <c r="AL471" s="146" t="s">
        <v>4519</v>
      </c>
      <c r="AM471" s="146" t="s">
        <v>4148</v>
      </c>
      <c r="AN471" s="146" t="s">
        <v>6329</v>
      </c>
      <c r="AO471" s="241" t="s">
        <v>5214</v>
      </c>
      <c r="AP471" s="192">
        <v>44384</v>
      </c>
      <c r="AQ471" s="491" t="s">
        <v>1068</v>
      </c>
      <c r="AR471" s="189"/>
      <c r="AS471" s="116"/>
      <c r="AT471" s="116"/>
      <c r="AU471" s="116"/>
      <c r="AV471" s="116"/>
      <c r="AW471" s="30" t="s">
        <v>1369</v>
      </c>
      <c r="AX471" s="116"/>
      <c r="AY471" s="116"/>
      <c r="BH471" s="32" t="s">
        <v>3175</v>
      </c>
      <c r="BI471" s="32" t="s">
        <v>3752</v>
      </c>
      <c r="BJ471" s="32"/>
      <c r="BK471" s="32" t="s">
        <v>3838</v>
      </c>
      <c r="BL471" s="32" t="s">
        <v>3839</v>
      </c>
      <c r="BM471" s="32" t="s">
        <v>4044</v>
      </c>
      <c r="BN471" s="32"/>
    </row>
    <row r="472" spans="1:279" ht="115.5" hidden="1" customHeight="1" x14ac:dyDescent="0.3">
      <c r="A472" s="29" t="s">
        <v>2426</v>
      </c>
      <c r="B472" s="196" t="s">
        <v>2032</v>
      </c>
      <c r="C472" s="192">
        <v>43991</v>
      </c>
      <c r="D472" s="317" t="s">
        <v>1488</v>
      </c>
      <c r="E472" s="6" t="s">
        <v>4221</v>
      </c>
      <c r="F472" s="318" t="s">
        <v>2011</v>
      </c>
      <c r="G472" s="318" t="s">
        <v>2012</v>
      </c>
      <c r="H472" s="318" t="s">
        <v>2013</v>
      </c>
      <c r="I472" s="82" t="s">
        <v>2014</v>
      </c>
      <c r="J472" s="78">
        <v>2</v>
      </c>
      <c r="K472" s="57">
        <v>44040</v>
      </c>
      <c r="L472" s="57">
        <v>44196</v>
      </c>
      <c r="M472" s="79">
        <f t="shared" si="23"/>
        <v>23</v>
      </c>
      <c r="N472" s="105">
        <v>2</v>
      </c>
      <c r="O472" s="32" t="s">
        <v>202</v>
      </c>
      <c r="P472" s="32" t="s">
        <v>2015</v>
      </c>
      <c r="Q472" s="320" t="s">
        <v>4222</v>
      </c>
      <c r="R472" s="163">
        <f t="shared" si="22"/>
        <v>355</v>
      </c>
      <c r="S472" s="30"/>
      <c r="T472" s="30"/>
      <c r="U472" s="187" t="s">
        <v>1345</v>
      </c>
      <c r="V472" s="187" t="s">
        <v>1345</v>
      </c>
      <c r="W472" s="187" t="s">
        <v>1345</v>
      </c>
      <c r="X472" s="187" t="s">
        <v>1345</v>
      </c>
      <c r="Y472" s="187" t="s">
        <v>1345</v>
      </c>
      <c r="Z472" s="187" t="s">
        <v>1345</v>
      </c>
      <c r="AA472" s="187" t="s">
        <v>1345</v>
      </c>
      <c r="AB472" s="187" t="s">
        <v>1345</v>
      </c>
      <c r="AC472" s="187" t="s">
        <v>1345</v>
      </c>
      <c r="AD472" s="187" t="s">
        <v>1663</v>
      </c>
      <c r="AE472" s="267"/>
      <c r="AF472" s="131" t="s">
        <v>4122</v>
      </c>
      <c r="AG472" s="146" t="s">
        <v>2618</v>
      </c>
      <c r="AH472" s="146" t="s">
        <v>2621</v>
      </c>
      <c r="AI472" s="146" t="s">
        <v>3173</v>
      </c>
      <c r="AJ472" s="258" t="s">
        <v>3182</v>
      </c>
      <c r="AK472" s="146" t="s">
        <v>4148</v>
      </c>
      <c r="AL472" s="6" t="s">
        <v>6104</v>
      </c>
      <c r="AM472" s="146" t="s">
        <v>4148</v>
      </c>
      <c r="AN472" s="6" t="s">
        <v>6104</v>
      </c>
      <c r="AO472" s="241" t="s">
        <v>918</v>
      </c>
      <c r="AP472" s="192">
        <v>44215</v>
      </c>
      <c r="AQ472" s="491" t="s">
        <v>1068</v>
      </c>
      <c r="AR472" s="189"/>
      <c r="AS472" s="116"/>
      <c r="AT472" s="116"/>
      <c r="AU472" s="116"/>
      <c r="AV472" s="116"/>
      <c r="AW472" s="30" t="s">
        <v>1369</v>
      </c>
      <c r="AX472" s="116"/>
      <c r="AY472" s="116"/>
      <c r="BH472" s="491" t="s">
        <v>3339</v>
      </c>
      <c r="BI472" s="491" t="s">
        <v>3948</v>
      </c>
      <c r="BJ472" s="32" t="s">
        <v>3949</v>
      </c>
      <c r="BK472" s="32" t="s">
        <v>3948</v>
      </c>
      <c r="BL472" s="32" t="s">
        <v>3840</v>
      </c>
      <c r="BM472" s="32"/>
      <c r="BN472" s="32"/>
    </row>
    <row r="473" spans="1:279" ht="115.5" customHeight="1" x14ac:dyDescent="0.3">
      <c r="A473" s="97" t="s">
        <v>2427</v>
      </c>
      <c r="B473" s="481" t="s">
        <v>2032</v>
      </c>
      <c r="C473" s="233">
        <v>43991</v>
      </c>
      <c r="D473" s="617" t="s">
        <v>1490</v>
      </c>
      <c r="E473" s="200" t="s">
        <v>7181</v>
      </c>
      <c r="F473" s="329" t="s">
        <v>2016</v>
      </c>
      <c r="G473" s="329" t="s">
        <v>2017</v>
      </c>
      <c r="H473" s="329" t="s">
        <v>2018</v>
      </c>
      <c r="I473" s="88" t="s">
        <v>1945</v>
      </c>
      <c r="J473" s="216">
        <v>1</v>
      </c>
      <c r="K473" s="607">
        <v>44046</v>
      </c>
      <c r="L473" s="607">
        <v>44439</v>
      </c>
      <c r="M473" s="635">
        <f t="shared" si="23"/>
        <v>5</v>
      </c>
      <c r="N473" s="106">
        <v>1</v>
      </c>
      <c r="O473" s="32" t="s">
        <v>154</v>
      </c>
      <c r="P473" s="32" t="s">
        <v>78</v>
      </c>
      <c r="Q473" s="320" t="s">
        <v>6736</v>
      </c>
      <c r="R473" s="163">
        <f t="shared" si="22"/>
        <v>179</v>
      </c>
      <c r="S473" s="30"/>
      <c r="T473" s="30"/>
      <c r="U473" s="187" t="s">
        <v>1345</v>
      </c>
      <c r="V473" s="187" t="s">
        <v>1345</v>
      </c>
      <c r="W473" s="187" t="s">
        <v>1345</v>
      </c>
      <c r="X473" s="187" t="s">
        <v>1345</v>
      </c>
      <c r="Y473" s="187" t="s">
        <v>1345</v>
      </c>
      <c r="Z473" s="187" t="s">
        <v>1345</v>
      </c>
      <c r="AA473" s="187" t="s">
        <v>1345</v>
      </c>
      <c r="AB473" s="187" t="s">
        <v>1345</v>
      </c>
      <c r="AC473" s="187" t="s">
        <v>1345</v>
      </c>
      <c r="AD473" s="187" t="s">
        <v>1663</v>
      </c>
      <c r="AE473" s="267"/>
      <c r="AF473" s="131" t="s">
        <v>4122</v>
      </c>
      <c r="AG473" s="146" t="s">
        <v>2619</v>
      </c>
      <c r="AH473" s="146" t="s">
        <v>2610</v>
      </c>
      <c r="AI473" s="6" t="s">
        <v>3170</v>
      </c>
      <c r="AJ473" s="146" t="s">
        <v>3179</v>
      </c>
      <c r="AK473" s="146" t="s">
        <v>4193</v>
      </c>
      <c r="AL473" s="146" t="s">
        <v>4753</v>
      </c>
      <c r="AM473" s="146" t="s">
        <v>6705</v>
      </c>
      <c r="AN473" s="146" t="s">
        <v>6840</v>
      </c>
      <c r="AO473" s="241" t="s">
        <v>918</v>
      </c>
      <c r="AP473" s="192">
        <v>44482</v>
      </c>
      <c r="AQ473" s="491" t="s">
        <v>1068</v>
      </c>
      <c r="AR473" s="189"/>
      <c r="AS473" s="116"/>
      <c r="AT473" s="116"/>
      <c r="AU473" s="116"/>
      <c r="AV473" s="116"/>
      <c r="AW473" s="30" t="s">
        <v>1369</v>
      </c>
      <c r="AX473" s="116"/>
      <c r="AY473" s="116"/>
      <c r="BH473" s="491" t="s">
        <v>3950</v>
      </c>
      <c r="BI473" s="491" t="s">
        <v>3951</v>
      </c>
      <c r="BJ473" s="32"/>
      <c r="BK473" s="32" t="s">
        <v>3952</v>
      </c>
      <c r="BL473" s="32" t="s">
        <v>4045</v>
      </c>
      <c r="BM473" s="32"/>
      <c r="BN473" s="32"/>
    </row>
    <row r="474" spans="1:279" ht="115.5" customHeight="1" x14ac:dyDescent="0.3">
      <c r="A474" s="97" t="s">
        <v>2428</v>
      </c>
      <c r="B474" s="481" t="s">
        <v>2032</v>
      </c>
      <c r="C474" s="233">
        <v>43991</v>
      </c>
      <c r="D474" s="617" t="s">
        <v>1490</v>
      </c>
      <c r="E474" s="200" t="s">
        <v>7181</v>
      </c>
      <c r="F474" s="329" t="s">
        <v>2016</v>
      </c>
      <c r="G474" s="329" t="s">
        <v>2017</v>
      </c>
      <c r="H474" s="329" t="s">
        <v>2019</v>
      </c>
      <c r="I474" s="88" t="s">
        <v>2020</v>
      </c>
      <c r="J474" s="216">
        <v>1</v>
      </c>
      <c r="K474" s="607">
        <v>44046</v>
      </c>
      <c r="L474" s="607">
        <v>44439</v>
      </c>
      <c r="M474" s="635">
        <f t="shared" si="23"/>
        <v>5</v>
      </c>
      <c r="N474" s="106">
        <v>1</v>
      </c>
      <c r="O474" s="32" t="s">
        <v>262</v>
      </c>
      <c r="P474" s="32"/>
      <c r="Q474" s="4" t="s">
        <v>4921</v>
      </c>
      <c r="R474" s="163">
        <f t="shared" si="22"/>
        <v>131</v>
      </c>
      <c r="S474" s="30"/>
      <c r="T474" s="30"/>
      <c r="U474" s="187" t="s">
        <v>1345</v>
      </c>
      <c r="V474" s="187" t="s">
        <v>1345</v>
      </c>
      <c r="W474" s="187" t="s">
        <v>1345</v>
      </c>
      <c r="X474" s="187" t="s">
        <v>1345</v>
      </c>
      <c r="Y474" s="187" t="s">
        <v>1345</v>
      </c>
      <c r="Z474" s="187" t="s">
        <v>1345</v>
      </c>
      <c r="AA474" s="187" t="s">
        <v>1345</v>
      </c>
      <c r="AB474" s="187" t="s">
        <v>1345</v>
      </c>
      <c r="AC474" s="187" t="s">
        <v>1345</v>
      </c>
      <c r="AD474" s="187" t="s">
        <v>1663</v>
      </c>
      <c r="AE474" s="267"/>
      <c r="AF474" s="131" t="s">
        <v>4122</v>
      </c>
      <c r="AG474" s="131" t="s">
        <v>2607</v>
      </c>
      <c r="AH474" s="146" t="s">
        <v>2611</v>
      </c>
      <c r="AI474" s="146" t="s">
        <v>3191</v>
      </c>
      <c r="AJ474" s="146" t="s">
        <v>3260</v>
      </c>
      <c r="AK474" s="10" t="s">
        <v>4538</v>
      </c>
      <c r="AL474" s="146" t="s">
        <v>4757</v>
      </c>
      <c r="AM474" s="146" t="s">
        <v>6505</v>
      </c>
      <c r="AN474" s="146" t="s">
        <v>6944</v>
      </c>
      <c r="AO474" s="241" t="s">
        <v>918</v>
      </c>
      <c r="AP474" s="192">
        <v>44476</v>
      </c>
      <c r="AQ474" s="491" t="s">
        <v>1068</v>
      </c>
      <c r="AR474" s="189"/>
      <c r="AS474" s="116"/>
      <c r="AT474" s="116"/>
      <c r="AU474" s="116"/>
      <c r="AV474" s="116"/>
      <c r="AW474" s="30" t="s">
        <v>1369</v>
      </c>
      <c r="AX474" s="116"/>
      <c r="AY474" s="116"/>
      <c r="BH474" s="491" t="s">
        <v>3950</v>
      </c>
      <c r="BI474" s="491" t="s">
        <v>3951</v>
      </c>
      <c r="BJ474" s="32"/>
      <c r="BK474" s="32" t="s">
        <v>3952</v>
      </c>
      <c r="BL474" s="32" t="s">
        <v>4045</v>
      </c>
      <c r="BM474" s="32"/>
      <c r="BN474" s="32"/>
    </row>
    <row r="475" spans="1:279" s="14" customFormat="1" ht="115.5" hidden="1" customHeight="1" x14ac:dyDescent="0.3">
      <c r="A475" s="29" t="s">
        <v>2429</v>
      </c>
      <c r="B475" s="196" t="s">
        <v>2032</v>
      </c>
      <c r="C475" s="192">
        <v>43991</v>
      </c>
      <c r="D475" s="317" t="s">
        <v>1490</v>
      </c>
      <c r="E475" s="6" t="s">
        <v>4223</v>
      </c>
      <c r="F475" s="318" t="s">
        <v>2016</v>
      </c>
      <c r="G475" s="318" t="s">
        <v>2017</v>
      </c>
      <c r="H475" s="318" t="s">
        <v>2021</v>
      </c>
      <c r="I475" s="82" t="s">
        <v>2022</v>
      </c>
      <c r="J475" s="78">
        <v>1</v>
      </c>
      <c r="K475" s="57">
        <v>44039</v>
      </c>
      <c r="L475" s="57">
        <v>44196</v>
      </c>
      <c r="M475" s="79">
        <f t="shared" si="23"/>
        <v>23</v>
      </c>
      <c r="N475" s="105">
        <v>1</v>
      </c>
      <c r="O475" s="32" t="s">
        <v>154</v>
      </c>
      <c r="P475" s="32" t="s">
        <v>78</v>
      </c>
      <c r="Q475" s="4" t="s">
        <v>4224</v>
      </c>
      <c r="R475" s="163">
        <f t="shared" si="22"/>
        <v>350</v>
      </c>
      <c r="S475" s="30"/>
      <c r="T475" s="30"/>
      <c r="U475" s="187" t="s">
        <v>1345</v>
      </c>
      <c r="V475" s="187" t="s">
        <v>1345</v>
      </c>
      <c r="W475" s="187" t="s">
        <v>1345</v>
      </c>
      <c r="X475" s="187" t="s">
        <v>1345</v>
      </c>
      <c r="Y475" s="187" t="s">
        <v>1345</v>
      </c>
      <c r="Z475" s="187" t="s">
        <v>1345</v>
      </c>
      <c r="AA475" s="187" t="s">
        <v>1345</v>
      </c>
      <c r="AB475" s="187" t="s">
        <v>1345</v>
      </c>
      <c r="AC475" s="187" t="s">
        <v>1345</v>
      </c>
      <c r="AD475" s="187" t="s">
        <v>1663</v>
      </c>
      <c r="AE475" s="267"/>
      <c r="AF475" s="131" t="s">
        <v>4122</v>
      </c>
      <c r="AG475" s="6" t="s">
        <v>2620</v>
      </c>
      <c r="AH475" s="6" t="s">
        <v>2587</v>
      </c>
      <c r="AI475" s="6" t="s">
        <v>3171</v>
      </c>
      <c r="AJ475" s="6" t="s">
        <v>3183</v>
      </c>
      <c r="AK475" s="146" t="s">
        <v>4148</v>
      </c>
      <c r="AL475" s="6" t="s">
        <v>6104</v>
      </c>
      <c r="AM475" s="146" t="s">
        <v>4148</v>
      </c>
      <c r="AN475" s="6" t="s">
        <v>6104</v>
      </c>
      <c r="AO475" s="241" t="s">
        <v>918</v>
      </c>
      <c r="AP475" s="193">
        <v>44215</v>
      </c>
      <c r="AQ475" s="491" t="s">
        <v>1068</v>
      </c>
      <c r="AR475" s="189"/>
      <c r="AS475" s="116"/>
      <c r="AT475" s="116"/>
      <c r="AU475" s="116"/>
      <c r="AV475" s="116"/>
      <c r="AW475" s="30" t="s">
        <v>1369</v>
      </c>
      <c r="AX475" s="116"/>
      <c r="AY475" s="116"/>
      <c r="AZ475" s="13"/>
      <c r="BA475" s="13"/>
      <c r="BB475" s="13"/>
      <c r="BC475" s="13"/>
      <c r="BD475" s="13"/>
      <c r="BE475" s="13"/>
      <c r="BF475" s="13"/>
      <c r="BG475" s="13"/>
      <c r="BH475" s="491" t="s">
        <v>3950</v>
      </c>
      <c r="BI475" s="491" t="s">
        <v>3951</v>
      </c>
      <c r="BJ475" s="32"/>
      <c r="BK475" s="32" t="s">
        <v>3952</v>
      </c>
      <c r="BL475" s="32" t="s">
        <v>4045</v>
      </c>
      <c r="BM475" s="32"/>
      <c r="BN475" s="491"/>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c r="GR475" s="13"/>
      <c r="GS475" s="13"/>
      <c r="GT475" s="13"/>
      <c r="GU475" s="13"/>
      <c r="GV475" s="13"/>
      <c r="GW475" s="13"/>
      <c r="GX475" s="13"/>
      <c r="GY475" s="13"/>
      <c r="GZ475" s="13"/>
      <c r="HA475" s="13"/>
      <c r="HB475" s="13"/>
      <c r="HC475" s="13"/>
      <c r="HD475" s="13"/>
      <c r="HE475" s="13"/>
      <c r="HF475" s="13"/>
      <c r="HG475" s="13"/>
      <c r="HH475" s="13"/>
      <c r="HI475" s="13"/>
      <c r="HJ475" s="13"/>
      <c r="HK475" s="13"/>
      <c r="HL475" s="13"/>
      <c r="HM475" s="13"/>
      <c r="HN475" s="13"/>
      <c r="HO475" s="13"/>
      <c r="HP475" s="13"/>
      <c r="HQ475" s="13"/>
      <c r="HR475" s="13"/>
      <c r="HS475" s="13"/>
      <c r="HT475" s="13"/>
      <c r="HU475" s="13"/>
      <c r="HV475" s="13"/>
      <c r="HW475" s="13"/>
      <c r="HX475" s="13"/>
      <c r="HY475" s="13"/>
      <c r="HZ475" s="13"/>
      <c r="IA475" s="13"/>
      <c r="IB475" s="13"/>
      <c r="IC475" s="13"/>
      <c r="ID475" s="13"/>
      <c r="IE475" s="13"/>
      <c r="IF475" s="13"/>
      <c r="IG475" s="13"/>
      <c r="IH475" s="13"/>
      <c r="II475" s="13"/>
      <c r="IJ475" s="13"/>
      <c r="IK475" s="13"/>
      <c r="IL475" s="13"/>
      <c r="IM475" s="13"/>
      <c r="IN475" s="13"/>
      <c r="IO475" s="13"/>
      <c r="IP475" s="13"/>
      <c r="IQ475" s="13"/>
      <c r="IR475" s="13"/>
      <c r="IS475" s="13"/>
      <c r="IT475" s="13"/>
      <c r="IU475" s="13"/>
      <c r="IV475" s="13"/>
      <c r="IW475" s="13"/>
      <c r="IX475" s="13"/>
      <c r="IY475" s="13"/>
      <c r="IZ475" s="13"/>
      <c r="JA475" s="13"/>
      <c r="JB475" s="13"/>
      <c r="JC475" s="13"/>
      <c r="JD475" s="13"/>
      <c r="JE475" s="13"/>
      <c r="JF475" s="13"/>
      <c r="JG475" s="13"/>
      <c r="JH475" s="13"/>
      <c r="JI475" s="13"/>
      <c r="JJ475" s="13"/>
      <c r="JK475" s="13"/>
      <c r="JL475" s="13"/>
      <c r="JM475" s="13"/>
      <c r="JN475" s="13"/>
      <c r="JO475" s="13"/>
      <c r="JP475" s="13"/>
      <c r="JQ475" s="13"/>
      <c r="JR475" s="13"/>
      <c r="JS475" s="13"/>
    </row>
    <row r="476" spans="1:279" s="14" customFormat="1" ht="115.5" customHeight="1" x14ac:dyDescent="0.25">
      <c r="A476" s="97" t="s">
        <v>2430</v>
      </c>
      <c r="B476" s="414" t="s">
        <v>2024</v>
      </c>
      <c r="C476" s="607">
        <v>43630</v>
      </c>
      <c r="D476" s="613" t="s">
        <v>1489</v>
      </c>
      <c r="E476" s="608" t="s">
        <v>7168</v>
      </c>
      <c r="F476" s="111" t="s">
        <v>824</v>
      </c>
      <c r="G476" s="111" t="s">
        <v>2059</v>
      </c>
      <c r="H476" s="111" t="s">
        <v>7234</v>
      </c>
      <c r="I476" s="639" t="s">
        <v>267</v>
      </c>
      <c r="J476" s="653">
        <v>2</v>
      </c>
      <c r="K476" s="609">
        <v>44062</v>
      </c>
      <c r="L476" s="609">
        <v>44438</v>
      </c>
      <c r="M476" s="635">
        <f t="shared" si="23"/>
        <v>2</v>
      </c>
      <c r="N476" s="106">
        <v>2</v>
      </c>
      <c r="O476" s="27" t="s">
        <v>29</v>
      </c>
      <c r="P476" s="27"/>
      <c r="Q476" s="4" t="s">
        <v>7136</v>
      </c>
      <c r="R476" s="163">
        <f t="shared" si="22"/>
        <v>249</v>
      </c>
      <c r="S476" s="27"/>
      <c r="T476" s="27"/>
      <c r="U476" s="28" t="s">
        <v>1345</v>
      </c>
      <c r="V476" s="28" t="s">
        <v>1345</v>
      </c>
      <c r="W476" s="28" t="s">
        <v>1345</v>
      </c>
      <c r="X476" s="28" t="s">
        <v>1345</v>
      </c>
      <c r="Y476" s="28" t="s">
        <v>1345</v>
      </c>
      <c r="Z476" s="3" t="s">
        <v>1345</v>
      </c>
      <c r="AA476" s="3" t="s">
        <v>1344</v>
      </c>
      <c r="AB476" s="187" t="s">
        <v>1345</v>
      </c>
      <c r="AC476" s="187" t="s">
        <v>1345</v>
      </c>
      <c r="AD476" s="187" t="s">
        <v>1345</v>
      </c>
      <c r="AE476" s="187" t="s">
        <v>1345</v>
      </c>
      <c r="AF476" s="187" t="s">
        <v>1345</v>
      </c>
      <c r="AG476" s="6" t="s">
        <v>2633</v>
      </c>
      <c r="AH476" s="6" t="s">
        <v>6815</v>
      </c>
      <c r="AI476" s="6" t="s">
        <v>3231</v>
      </c>
      <c r="AJ476" s="6" t="s">
        <v>3275</v>
      </c>
      <c r="AK476" s="6" t="s">
        <v>4797</v>
      </c>
      <c r="AL476" s="6" t="s">
        <v>4798</v>
      </c>
      <c r="AM476" s="10" t="s">
        <v>6753</v>
      </c>
      <c r="AN476" s="6" t="s">
        <v>7152</v>
      </c>
      <c r="AO476" s="241" t="s">
        <v>918</v>
      </c>
      <c r="AP476" s="192">
        <v>44496</v>
      </c>
      <c r="AQ476" s="491" t="s">
        <v>1068</v>
      </c>
      <c r="AR476" s="473"/>
      <c r="AS476" s="31"/>
      <c r="AT476" s="31"/>
      <c r="AU476" s="31"/>
      <c r="AV476" s="31"/>
      <c r="AW476" s="30" t="s">
        <v>1369</v>
      </c>
      <c r="AX476" s="30"/>
      <c r="AY476" s="30"/>
      <c r="BH476" s="32" t="s">
        <v>3736</v>
      </c>
      <c r="BI476" s="32" t="s">
        <v>3754</v>
      </c>
      <c r="BJ476" s="27" t="s">
        <v>3755</v>
      </c>
      <c r="BK476" s="32" t="s">
        <v>3754</v>
      </c>
      <c r="BL476" s="27" t="s">
        <v>3885</v>
      </c>
      <c r="BM476" s="491"/>
      <c r="BN476" s="36"/>
    </row>
    <row r="477" spans="1:279" ht="115.5" customHeight="1" x14ac:dyDescent="0.3">
      <c r="A477" s="97" t="s">
        <v>3019</v>
      </c>
      <c r="B477" s="414" t="s">
        <v>3093</v>
      </c>
      <c r="C477" s="233">
        <v>44109</v>
      </c>
      <c r="D477" s="315" t="s">
        <v>1486</v>
      </c>
      <c r="E477" s="12" t="s">
        <v>4249</v>
      </c>
      <c r="F477" s="12" t="s">
        <v>2787</v>
      </c>
      <c r="G477" s="12" t="s">
        <v>2788</v>
      </c>
      <c r="H477" s="12" t="s">
        <v>2789</v>
      </c>
      <c r="I477" s="88" t="s">
        <v>2790</v>
      </c>
      <c r="J477" s="316">
        <v>12</v>
      </c>
      <c r="K477" s="281">
        <v>44228</v>
      </c>
      <c r="L477" s="281">
        <v>44561</v>
      </c>
      <c r="M477" s="635">
        <f t="shared" si="23"/>
        <v>48</v>
      </c>
      <c r="N477" s="575">
        <v>6</v>
      </c>
      <c r="O477" s="491" t="s">
        <v>149</v>
      </c>
      <c r="P477" s="491"/>
      <c r="Q477" s="10" t="s">
        <v>7035</v>
      </c>
      <c r="R477" s="163">
        <f t="shared" si="22"/>
        <v>216</v>
      </c>
      <c r="S477" s="36"/>
      <c r="T477" s="36"/>
      <c r="U477" s="263" t="s">
        <v>1345</v>
      </c>
      <c r="V477" s="263" t="s">
        <v>1345</v>
      </c>
      <c r="W477" s="263" t="s">
        <v>1345</v>
      </c>
      <c r="X477" s="263" t="s">
        <v>1345</v>
      </c>
      <c r="Y477" s="263" t="s">
        <v>1345</v>
      </c>
      <c r="Z477" s="263" t="s">
        <v>1345</v>
      </c>
      <c r="AA477" s="263" t="s">
        <v>1345</v>
      </c>
      <c r="AB477" s="263" t="s">
        <v>1345</v>
      </c>
      <c r="AC477" s="263" t="s">
        <v>1345</v>
      </c>
      <c r="AD477" s="263" t="s">
        <v>1345</v>
      </c>
      <c r="AE477" s="263" t="s">
        <v>1345</v>
      </c>
      <c r="AF477" s="263" t="s">
        <v>1345</v>
      </c>
      <c r="AG477" s="263" t="s">
        <v>1345</v>
      </c>
      <c r="AH477" s="6" t="s">
        <v>3107</v>
      </c>
      <c r="AI477" s="6" t="s">
        <v>3290</v>
      </c>
      <c r="AJ477" s="6" t="s">
        <v>4250</v>
      </c>
      <c r="AK477" s="200" t="s">
        <v>4379</v>
      </c>
      <c r="AL477" s="6" t="s">
        <v>4694</v>
      </c>
      <c r="AM477" s="10" t="s">
        <v>6979</v>
      </c>
      <c r="AN477" s="6" t="s">
        <v>7054</v>
      </c>
      <c r="AO477" s="241" t="s">
        <v>920</v>
      </c>
      <c r="AP477" s="192">
        <v>44489</v>
      </c>
      <c r="AQ477" s="491" t="s">
        <v>1068</v>
      </c>
      <c r="AR477" s="189"/>
      <c r="AS477" s="116"/>
      <c r="AT477" s="116"/>
      <c r="AU477" s="116"/>
      <c r="AV477" s="116"/>
      <c r="AW477" s="30" t="s">
        <v>1369</v>
      </c>
      <c r="AX477" s="116"/>
      <c r="AY477" s="116"/>
      <c r="BH477" s="32" t="s">
        <v>3340</v>
      </c>
      <c r="BI477" s="493" t="s">
        <v>3841</v>
      </c>
      <c r="BJ477" s="491"/>
      <c r="BK477" s="493" t="s">
        <v>3841</v>
      </c>
      <c r="BL477" s="36" t="s">
        <v>3953</v>
      </c>
      <c r="BM477" s="491" t="s">
        <v>3954</v>
      </c>
      <c r="BN477" s="491"/>
    </row>
    <row r="478" spans="1:279" ht="115.5" customHeight="1" x14ac:dyDescent="0.3">
      <c r="A478" s="97" t="s">
        <v>3020</v>
      </c>
      <c r="B478" s="414" t="s">
        <v>3093</v>
      </c>
      <c r="C478" s="233">
        <v>44109</v>
      </c>
      <c r="D478" s="315" t="s">
        <v>1486</v>
      </c>
      <c r="E478" s="12" t="s">
        <v>4249</v>
      </c>
      <c r="F478" s="12" t="s">
        <v>2787</v>
      </c>
      <c r="G478" s="12" t="s">
        <v>2791</v>
      </c>
      <c r="H478" s="12" t="s">
        <v>2792</v>
      </c>
      <c r="I478" s="88" t="s">
        <v>2793</v>
      </c>
      <c r="J478" s="316">
        <v>5</v>
      </c>
      <c r="K478" s="281">
        <v>44197</v>
      </c>
      <c r="L478" s="281">
        <v>44561</v>
      </c>
      <c r="M478" s="635">
        <f t="shared" si="23"/>
        <v>52</v>
      </c>
      <c r="N478" s="575">
        <v>2</v>
      </c>
      <c r="O478" s="491" t="s">
        <v>3094</v>
      </c>
      <c r="P478" s="491"/>
      <c r="Q478" s="4" t="s">
        <v>7018</v>
      </c>
      <c r="R478" s="163">
        <f t="shared" si="22"/>
        <v>233</v>
      </c>
      <c r="S478" s="36"/>
      <c r="T478" s="36"/>
      <c r="U478" s="263" t="s">
        <v>1345</v>
      </c>
      <c r="V478" s="263" t="s">
        <v>1345</v>
      </c>
      <c r="W478" s="263" t="s">
        <v>1345</v>
      </c>
      <c r="X478" s="263" t="s">
        <v>1345</v>
      </c>
      <c r="Y478" s="263" t="s">
        <v>1345</v>
      </c>
      <c r="Z478" s="263" t="s">
        <v>1345</v>
      </c>
      <c r="AA478" s="263" t="s">
        <v>1345</v>
      </c>
      <c r="AB478" s="263" t="s">
        <v>1345</v>
      </c>
      <c r="AC478" s="263" t="s">
        <v>1345</v>
      </c>
      <c r="AD478" s="263" t="s">
        <v>1345</v>
      </c>
      <c r="AE478" s="263" t="s">
        <v>1345</v>
      </c>
      <c r="AF478" s="263" t="s">
        <v>1345</v>
      </c>
      <c r="AG478" s="263" t="s">
        <v>1345</v>
      </c>
      <c r="AH478" s="6" t="s">
        <v>3107</v>
      </c>
      <c r="AI478" s="6" t="s">
        <v>3291</v>
      </c>
      <c r="AJ478" s="6" t="s">
        <v>4251</v>
      </c>
      <c r="AK478" s="200" t="s">
        <v>4380</v>
      </c>
      <c r="AL478" s="6" t="s">
        <v>4720</v>
      </c>
      <c r="AM478" s="10" t="s">
        <v>6980</v>
      </c>
      <c r="AN478" s="161" t="s">
        <v>7144</v>
      </c>
      <c r="AO478" s="241" t="s">
        <v>920</v>
      </c>
      <c r="AP478" s="192">
        <v>44495</v>
      </c>
      <c r="AQ478" s="491" t="s">
        <v>1068</v>
      </c>
      <c r="AR478" s="189"/>
      <c r="AS478" s="116"/>
      <c r="AT478" s="116"/>
      <c r="AU478" s="116"/>
      <c r="AV478" s="116"/>
      <c r="AW478" s="30" t="s">
        <v>1369</v>
      </c>
      <c r="AX478" s="116"/>
      <c r="AY478" s="116"/>
      <c r="BH478" s="32" t="s">
        <v>3340</v>
      </c>
      <c r="BI478" s="493" t="s">
        <v>3841</v>
      </c>
      <c r="BJ478" s="491"/>
      <c r="BK478" s="493" t="s">
        <v>3841</v>
      </c>
      <c r="BL478" s="36" t="s">
        <v>3953</v>
      </c>
      <c r="BM478" s="491" t="s">
        <v>3954</v>
      </c>
      <c r="BN478" s="491"/>
    </row>
    <row r="479" spans="1:279" ht="115.5" hidden="1" customHeight="1" x14ac:dyDescent="0.3">
      <c r="A479" s="29" t="s">
        <v>3021</v>
      </c>
      <c r="B479" s="5" t="s">
        <v>3093</v>
      </c>
      <c r="C479" s="192">
        <v>44109</v>
      </c>
      <c r="D479" s="315" t="s">
        <v>1486</v>
      </c>
      <c r="E479" s="12" t="s">
        <v>4249</v>
      </c>
      <c r="F479" s="12" t="s">
        <v>2787</v>
      </c>
      <c r="G479" s="12" t="s">
        <v>2794</v>
      </c>
      <c r="H479" s="12" t="s">
        <v>2795</v>
      </c>
      <c r="I479" s="12" t="s">
        <v>2796</v>
      </c>
      <c r="J479" s="316">
        <v>74</v>
      </c>
      <c r="K479" s="281">
        <v>44226</v>
      </c>
      <c r="L479" s="281">
        <v>44560</v>
      </c>
      <c r="M479" s="79">
        <f t="shared" si="23"/>
        <v>48</v>
      </c>
      <c r="N479" s="338">
        <v>0</v>
      </c>
      <c r="O479" s="491" t="s">
        <v>3094</v>
      </c>
      <c r="P479" s="491"/>
      <c r="Q479" s="4" t="s">
        <v>4734</v>
      </c>
      <c r="R479" s="163">
        <f t="shared" si="22"/>
        <v>298</v>
      </c>
      <c r="S479" s="36"/>
      <c r="T479" s="36"/>
      <c r="U479" s="263" t="s">
        <v>1345</v>
      </c>
      <c r="V479" s="263" t="s">
        <v>1345</v>
      </c>
      <c r="W479" s="263" t="s">
        <v>1345</v>
      </c>
      <c r="X479" s="263" t="s">
        <v>1345</v>
      </c>
      <c r="Y479" s="263" t="s">
        <v>1345</v>
      </c>
      <c r="Z479" s="263" t="s">
        <v>1345</v>
      </c>
      <c r="AA479" s="263" t="s">
        <v>1345</v>
      </c>
      <c r="AB479" s="263" t="s">
        <v>1345</v>
      </c>
      <c r="AC479" s="263" t="s">
        <v>1345</v>
      </c>
      <c r="AD479" s="263" t="s">
        <v>1345</v>
      </c>
      <c r="AE479" s="263" t="s">
        <v>1345</v>
      </c>
      <c r="AF479" s="263" t="s">
        <v>1345</v>
      </c>
      <c r="AG479" s="263" t="s">
        <v>1345</v>
      </c>
      <c r="AH479" s="6" t="s">
        <v>3107</v>
      </c>
      <c r="AI479" s="6" t="s">
        <v>3292</v>
      </c>
      <c r="AJ479" s="6" t="s">
        <v>4252</v>
      </c>
      <c r="AK479" s="200" t="s">
        <v>4148</v>
      </c>
      <c r="AL479" s="6" t="s">
        <v>4424</v>
      </c>
      <c r="AM479" s="40" t="s">
        <v>4148</v>
      </c>
      <c r="AN479" s="40" t="s">
        <v>6439</v>
      </c>
      <c r="AO479" s="241" t="s">
        <v>2035</v>
      </c>
      <c r="AP479" s="192">
        <v>44377</v>
      </c>
      <c r="AQ479" s="491" t="s">
        <v>2539</v>
      </c>
      <c r="AR479" s="192">
        <v>44377</v>
      </c>
      <c r="AS479" s="149" t="s">
        <v>4373</v>
      </c>
      <c r="AT479" s="31" t="s">
        <v>4372</v>
      </c>
      <c r="AU479" s="31" t="s">
        <v>1663</v>
      </c>
      <c r="AV479" s="31" t="s">
        <v>1663</v>
      </c>
      <c r="AW479" s="32" t="s">
        <v>2779</v>
      </c>
      <c r="AX479" s="30" t="s">
        <v>3804</v>
      </c>
      <c r="AY479" s="30" t="s">
        <v>1663</v>
      </c>
      <c r="BH479" s="32" t="s">
        <v>3340</v>
      </c>
      <c r="BI479" s="493" t="s">
        <v>3841</v>
      </c>
      <c r="BJ479" s="491"/>
      <c r="BK479" s="493" t="s">
        <v>3841</v>
      </c>
      <c r="BL479" s="36" t="s">
        <v>3953</v>
      </c>
      <c r="BM479" s="491" t="s">
        <v>3954</v>
      </c>
      <c r="BN479" s="491"/>
    </row>
    <row r="480" spans="1:279" ht="115.5" customHeight="1" x14ac:dyDescent="0.3">
      <c r="A480" s="97" t="s">
        <v>3021</v>
      </c>
      <c r="B480" s="414" t="s">
        <v>3093</v>
      </c>
      <c r="C480" s="233">
        <v>44109</v>
      </c>
      <c r="D480" s="315" t="s">
        <v>1486</v>
      </c>
      <c r="E480" s="12" t="s">
        <v>4249</v>
      </c>
      <c r="F480" s="12" t="s">
        <v>4369</v>
      </c>
      <c r="G480" s="12" t="s">
        <v>2794</v>
      </c>
      <c r="H480" s="12" t="s">
        <v>4370</v>
      </c>
      <c r="I480" s="88" t="s">
        <v>4371</v>
      </c>
      <c r="J480" s="336">
        <v>1</v>
      </c>
      <c r="K480" s="281">
        <v>44226</v>
      </c>
      <c r="L480" s="281">
        <v>44561</v>
      </c>
      <c r="M480" s="635">
        <f t="shared" si="23"/>
        <v>48</v>
      </c>
      <c r="N480" s="575">
        <v>0</v>
      </c>
      <c r="O480" s="491" t="s">
        <v>3094</v>
      </c>
      <c r="P480" s="491"/>
      <c r="Q480" s="6" t="s">
        <v>7020</v>
      </c>
      <c r="R480" s="163">
        <f t="shared" si="22"/>
        <v>176</v>
      </c>
      <c r="S480" s="36"/>
      <c r="T480" s="36"/>
      <c r="U480" s="263"/>
      <c r="V480" s="263"/>
      <c r="W480" s="263"/>
      <c r="X480" s="263"/>
      <c r="Y480" s="263"/>
      <c r="Z480" s="263"/>
      <c r="AA480" s="263"/>
      <c r="AB480" s="263"/>
      <c r="AC480" s="263"/>
      <c r="AD480" s="263"/>
      <c r="AE480" s="263"/>
      <c r="AF480" s="263"/>
      <c r="AG480" s="263"/>
      <c r="AH480" s="6"/>
      <c r="AI480" s="6"/>
      <c r="AJ480" s="6" t="s">
        <v>4148</v>
      </c>
      <c r="AK480" s="200" t="s">
        <v>4409</v>
      </c>
      <c r="AL480" s="6" t="s">
        <v>4730</v>
      </c>
      <c r="AM480" s="10" t="s">
        <v>6981</v>
      </c>
      <c r="AN480" s="6" t="s">
        <v>7019</v>
      </c>
      <c r="AO480" s="241" t="s">
        <v>920</v>
      </c>
      <c r="AP480" s="192">
        <v>44489</v>
      </c>
      <c r="AQ480" s="491" t="s">
        <v>1068</v>
      </c>
      <c r="AR480" s="189"/>
      <c r="AS480" s="116"/>
      <c r="AT480" s="116"/>
      <c r="AU480" s="116"/>
      <c r="AV480" s="116"/>
      <c r="AW480" s="30" t="s">
        <v>1369</v>
      </c>
      <c r="AX480" s="116"/>
      <c r="AY480" s="116"/>
      <c r="BH480" s="32"/>
      <c r="BI480" s="493"/>
      <c r="BJ480" s="491"/>
      <c r="BK480" s="493"/>
      <c r="BL480" s="36"/>
      <c r="BM480" s="491"/>
      <c r="BN480" s="491"/>
    </row>
    <row r="481" spans="1:66" ht="115.5" customHeight="1" x14ac:dyDescent="0.3">
      <c r="A481" s="97" t="s">
        <v>3022</v>
      </c>
      <c r="B481" s="414" t="s">
        <v>3093</v>
      </c>
      <c r="C481" s="233">
        <v>44109</v>
      </c>
      <c r="D481" s="315" t="s">
        <v>1574</v>
      </c>
      <c r="E481" s="12" t="s">
        <v>4253</v>
      </c>
      <c r="F481" s="12" t="s">
        <v>2797</v>
      </c>
      <c r="G481" s="12" t="s">
        <v>2798</v>
      </c>
      <c r="H481" s="12" t="s">
        <v>2799</v>
      </c>
      <c r="I481" s="88" t="s">
        <v>2800</v>
      </c>
      <c r="J481" s="316">
        <v>1</v>
      </c>
      <c r="K481" s="233">
        <v>44531</v>
      </c>
      <c r="L481" s="233">
        <v>44742</v>
      </c>
      <c r="M481" s="635">
        <f t="shared" si="23"/>
        <v>31</v>
      </c>
      <c r="N481" s="575">
        <v>0</v>
      </c>
      <c r="O481" s="491" t="s">
        <v>56</v>
      </c>
      <c r="P481" s="491"/>
      <c r="Q481" s="10" t="s">
        <v>4904</v>
      </c>
      <c r="R481" s="163">
        <f t="shared" si="22"/>
        <v>144</v>
      </c>
      <c r="S481" s="36"/>
      <c r="T481" s="36"/>
      <c r="U481" s="263" t="s">
        <v>1345</v>
      </c>
      <c r="V481" s="263" t="s">
        <v>1345</v>
      </c>
      <c r="W481" s="263" t="s">
        <v>1345</v>
      </c>
      <c r="X481" s="263" t="s">
        <v>1345</v>
      </c>
      <c r="Y481" s="263" t="s">
        <v>1345</v>
      </c>
      <c r="Z481" s="263" t="s">
        <v>1345</v>
      </c>
      <c r="AA481" s="263" t="s">
        <v>1345</v>
      </c>
      <c r="AB481" s="263" t="s">
        <v>1345</v>
      </c>
      <c r="AC481" s="263" t="s">
        <v>1345</v>
      </c>
      <c r="AD481" s="263" t="s">
        <v>1345</v>
      </c>
      <c r="AE481" s="263" t="s">
        <v>1345</v>
      </c>
      <c r="AF481" s="263" t="s">
        <v>1345</v>
      </c>
      <c r="AG481" s="263" t="s">
        <v>1345</v>
      </c>
      <c r="AH481" s="6" t="s">
        <v>3107</v>
      </c>
      <c r="AI481" s="6" t="s">
        <v>3232</v>
      </c>
      <c r="AJ481" s="6" t="s">
        <v>4254</v>
      </c>
      <c r="AK481" s="6" t="s">
        <v>4799</v>
      </c>
      <c r="AL481" s="6" t="s">
        <v>4800</v>
      </c>
      <c r="AM481" s="562" t="s">
        <v>6762</v>
      </c>
      <c r="AN481" s="6" t="s">
        <v>6943</v>
      </c>
      <c r="AO481" s="226" t="s">
        <v>920</v>
      </c>
      <c r="AP481" s="192">
        <v>44484</v>
      </c>
      <c r="AQ481" s="491" t="s">
        <v>1068</v>
      </c>
      <c r="AR481" s="189"/>
      <c r="AS481" s="116"/>
      <c r="AT481" s="116"/>
      <c r="AU481" s="116"/>
      <c r="AV481" s="116"/>
      <c r="AW481" s="30" t="s">
        <v>1369</v>
      </c>
      <c r="AX481" s="116"/>
      <c r="AY481" s="116"/>
      <c r="BH481" s="32" t="s">
        <v>3732</v>
      </c>
      <c r="BI481" s="491" t="s">
        <v>3955</v>
      </c>
      <c r="BJ481" s="491"/>
      <c r="BK481" s="491" t="s">
        <v>3956</v>
      </c>
      <c r="BL481" s="491" t="s">
        <v>3957</v>
      </c>
      <c r="BM481" s="491"/>
      <c r="BN481" s="491"/>
    </row>
    <row r="482" spans="1:66" ht="115.5" hidden="1" customHeight="1" x14ac:dyDescent="0.3">
      <c r="A482" s="29" t="s">
        <v>3023</v>
      </c>
      <c r="B482" s="5" t="s">
        <v>3093</v>
      </c>
      <c r="C482" s="192">
        <v>44109</v>
      </c>
      <c r="D482" s="315" t="s">
        <v>1574</v>
      </c>
      <c r="E482" s="12" t="s">
        <v>4253</v>
      </c>
      <c r="F482" s="12" t="s">
        <v>2797</v>
      </c>
      <c r="G482" s="12" t="s">
        <v>2801</v>
      </c>
      <c r="H482" s="12" t="s">
        <v>2802</v>
      </c>
      <c r="I482" s="88" t="s">
        <v>2803</v>
      </c>
      <c r="J482" s="316">
        <v>1</v>
      </c>
      <c r="K482" s="233">
        <v>44214</v>
      </c>
      <c r="L482" s="233">
        <v>44286</v>
      </c>
      <c r="M482" s="79">
        <f t="shared" si="23"/>
        <v>11</v>
      </c>
      <c r="N482" s="335">
        <v>1</v>
      </c>
      <c r="O482" s="491" t="s">
        <v>56</v>
      </c>
      <c r="P482" s="491"/>
      <c r="Q482" s="10" t="s">
        <v>4895</v>
      </c>
      <c r="R482" s="163">
        <f t="shared" si="22"/>
        <v>176</v>
      </c>
      <c r="S482" s="36"/>
      <c r="T482" s="36"/>
      <c r="U482" s="263" t="s">
        <v>1345</v>
      </c>
      <c r="V482" s="263" t="s">
        <v>1345</v>
      </c>
      <c r="W482" s="263" t="s">
        <v>1345</v>
      </c>
      <c r="X482" s="263" t="s">
        <v>1345</v>
      </c>
      <c r="Y482" s="263" t="s">
        <v>1345</v>
      </c>
      <c r="Z482" s="263" t="s">
        <v>1345</v>
      </c>
      <c r="AA482" s="263" t="s">
        <v>1345</v>
      </c>
      <c r="AB482" s="263" t="s">
        <v>1345</v>
      </c>
      <c r="AC482" s="263" t="s">
        <v>1345</v>
      </c>
      <c r="AD482" s="263" t="s">
        <v>1345</v>
      </c>
      <c r="AE482" s="263" t="s">
        <v>1345</v>
      </c>
      <c r="AF482" s="263" t="s">
        <v>1345</v>
      </c>
      <c r="AG482" s="263" t="s">
        <v>1345</v>
      </c>
      <c r="AH482" s="6" t="s">
        <v>3107</v>
      </c>
      <c r="AI482" s="6" t="s">
        <v>3233</v>
      </c>
      <c r="AJ482" s="6" t="s">
        <v>4255</v>
      </c>
      <c r="AK482" s="41" t="s">
        <v>4801</v>
      </c>
      <c r="AL482" s="41" t="s">
        <v>4802</v>
      </c>
      <c r="AM482" s="146" t="s">
        <v>4148</v>
      </c>
      <c r="AN482" s="146" t="s">
        <v>6329</v>
      </c>
      <c r="AO482" s="241" t="s">
        <v>918</v>
      </c>
      <c r="AP482" s="192">
        <v>44393</v>
      </c>
      <c r="AQ482" s="491" t="s">
        <v>1068</v>
      </c>
      <c r="AR482" s="189"/>
      <c r="AS482" s="116"/>
      <c r="AT482" s="116"/>
      <c r="AU482" s="116"/>
      <c r="AV482" s="116"/>
      <c r="AW482" s="30" t="s">
        <v>1369</v>
      </c>
      <c r="AX482" s="116"/>
      <c r="AY482" s="116"/>
      <c r="BH482" s="32" t="s">
        <v>3732</v>
      </c>
      <c r="BI482" s="491" t="s">
        <v>3955</v>
      </c>
      <c r="BJ482" s="491"/>
      <c r="BK482" s="491" t="s">
        <v>3956</v>
      </c>
      <c r="BL482" s="491" t="s">
        <v>3957</v>
      </c>
      <c r="BM482" s="491"/>
      <c r="BN482" s="491"/>
    </row>
    <row r="483" spans="1:66" ht="115.5" customHeight="1" x14ac:dyDescent="0.3">
      <c r="A483" s="97" t="s">
        <v>3024</v>
      </c>
      <c r="B483" s="414" t="s">
        <v>3093</v>
      </c>
      <c r="C483" s="233">
        <v>44109</v>
      </c>
      <c r="D483" s="315" t="s">
        <v>1574</v>
      </c>
      <c r="E483" s="12" t="s">
        <v>4253</v>
      </c>
      <c r="F483" s="12" t="s">
        <v>2804</v>
      </c>
      <c r="G483" s="12" t="s">
        <v>7182</v>
      </c>
      <c r="H483" s="12" t="s">
        <v>2805</v>
      </c>
      <c r="I483" s="88" t="s">
        <v>2806</v>
      </c>
      <c r="J483" s="316">
        <v>4</v>
      </c>
      <c r="K483" s="233">
        <v>44214</v>
      </c>
      <c r="L483" s="233">
        <v>44547</v>
      </c>
      <c r="M483" s="635">
        <f t="shared" si="23"/>
        <v>48</v>
      </c>
      <c r="N483" s="575">
        <v>1</v>
      </c>
      <c r="O483" s="491" t="s">
        <v>56</v>
      </c>
      <c r="P483" s="491"/>
      <c r="Q483" s="369" t="s">
        <v>6832</v>
      </c>
      <c r="R483" s="163">
        <f t="shared" si="22"/>
        <v>384</v>
      </c>
      <c r="S483" s="36"/>
      <c r="T483" s="36"/>
      <c r="U483" s="263" t="s">
        <v>1345</v>
      </c>
      <c r="V483" s="263" t="s">
        <v>1345</v>
      </c>
      <c r="W483" s="263" t="s">
        <v>1345</v>
      </c>
      <c r="X483" s="263" t="s">
        <v>1345</v>
      </c>
      <c r="Y483" s="263" t="s">
        <v>1345</v>
      </c>
      <c r="Z483" s="263" t="s">
        <v>1345</v>
      </c>
      <c r="AA483" s="263" t="s">
        <v>1345</v>
      </c>
      <c r="AB483" s="263" t="s">
        <v>1345</v>
      </c>
      <c r="AC483" s="263" t="s">
        <v>1345</v>
      </c>
      <c r="AD483" s="263" t="s">
        <v>1345</v>
      </c>
      <c r="AE483" s="263" t="s">
        <v>1345</v>
      </c>
      <c r="AF483" s="263" t="s">
        <v>1345</v>
      </c>
      <c r="AG483" s="263" t="s">
        <v>1345</v>
      </c>
      <c r="AH483" s="6" t="s">
        <v>3107</v>
      </c>
      <c r="AI483" s="6" t="s">
        <v>3234</v>
      </c>
      <c r="AJ483" s="6" t="s">
        <v>4256</v>
      </c>
      <c r="AK483" s="6" t="s">
        <v>3234</v>
      </c>
      <c r="AL483" s="6" t="s">
        <v>4803</v>
      </c>
      <c r="AM483" s="491" t="s">
        <v>6763</v>
      </c>
      <c r="AN483" s="6" t="s">
        <v>6841</v>
      </c>
      <c r="AO483" s="241" t="s">
        <v>920</v>
      </c>
      <c r="AP483" s="192">
        <v>44483</v>
      </c>
      <c r="AQ483" s="491" t="s">
        <v>1068</v>
      </c>
      <c r="AR483" s="189"/>
      <c r="AS483" s="116"/>
      <c r="AT483" s="116"/>
      <c r="AU483" s="116"/>
      <c r="AV483" s="116"/>
      <c r="AW483" s="30" t="s">
        <v>1369</v>
      </c>
      <c r="AX483" s="116"/>
      <c r="AY483" s="116"/>
      <c r="BH483" s="32" t="s">
        <v>3732</v>
      </c>
      <c r="BI483" s="491" t="s">
        <v>3955</v>
      </c>
      <c r="BJ483" s="491"/>
      <c r="BK483" s="491" t="s">
        <v>3956</v>
      </c>
      <c r="BL483" s="491" t="s">
        <v>3957</v>
      </c>
      <c r="BM483" s="491"/>
      <c r="BN483" s="491"/>
    </row>
    <row r="484" spans="1:66" ht="115.5" customHeight="1" x14ac:dyDescent="0.3">
      <c r="A484" s="97" t="s">
        <v>3025</v>
      </c>
      <c r="B484" s="414" t="s">
        <v>3093</v>
      </c>
      <c r="C484" s="233">
        <v>44109</v>
      </c>
      <c r="D484" s="315" t="s">
        <v>1574</v>
      </c>
      <c r="E484" s="12" t="s">
        <v>4253</v>
      </c>
      <c r="F484" s="12" t="s">
        <v>2804</v>
      </c>
      <c r="G484" s="12" t="s">
        <v>2807</v>
      </c>
      <c r="H484" s="12" t="s">
        <v>2808</v>
      </c>
      <c r="I484" s="88" t="s">
        <v>2809</v>
      </c>
      <c r="J484" s="316">
        <v>1</v>
      </c>
      <c r="K484" s="233">
        <v>44198</v>
      </c>
      <c r="L484" s="233">
        <v>44560</v>
      </c>
      <c r="M484" s="635">
        <f t="shared" si="23"/>
        <v>52</v>
      </c>
      <c r="N484" s="575">
        <v>0</v>
      </c>
      <c r="O484" s="491" t="s">
        <v>56</v>
      </c>
      <c r="P484" s="491"/>
      <c r="Q484" s="369" t="s">
        <v>6819</v>
      </c>
      <c r="R484" s="163">
        <f t="shared" si="22"/>
        <v>212</v>
      </c>
      <c r="S484" s="36"/>
      <c r="T484" s="36"/>
      <c r="U484" s="263" t="s">
        <v>1345</v>
      </c>
      <c r="V484" s="263" t="s">
        <v>1345</v>
      </c>
      <c r="W484" s="263" t="s">
        <v>1345</v>
      </c>
      <c r="X484" s="263" t="s">
        <v>1345</v>
      </c>
      <c r="Y484" s="263" t="s">
        <v>1345</v>
      </c>
      <c r="Z484" s="263" t="s">
        <v>1345</v>
      </c>
      <c r="AA484" s="263" t="s">
        <v>1345</v>
      </c>
      <c r="AB484" s="263" t="s">
        <v>1345</v>
      </c>
      <c r="AC484" s="263" t="s">
        <v>1345</v>
      </c>
      <c r="AD484" s="263" t="s">
        <v>1345</v>
      </c>
      <c r="AE484" s="263" t="s">
        <v>1345</v>
      </c>
      <c r="AF484" s="263" t="s">
        <v>1345</v>
      </c>
      <c r="AG484" s="263" t="s">
        <v>1345</v>
      </c>
      <c r="AH484" s="6" t="s">
        <v>3107</v>
      </c>
      <c r="AI484" s="6" t="s">
        <v>3235</v>
      </c>
      <c r="AJ484" s="6" t="s">
        <v>4257</v>
      </c>
      <c r="AK484" s="6" t="s">
        <v>3235</v>
      </c>
      <c r="AL484" s="6" t="s">
        <v>4804</v>
      </c>
      <c r="AM484" s="491" t="s">
        <v>3235</v>
      </c>
      <c r="AN484" s="6" t="s">
        <v>6818</v>
      </c>
      <c r="AO484" s="241" t="s">
        <v>920</v>
      </c>
      <c r="AP484" s="192">
        <v>44484</v>
      </c>
      <c r="AQ484" s="491" t="s">
        <v>1068</v>
      </c>
      <c r="AR484" s="189"/>
      <c r="AS484" s="116"/>
      <c r="AT484" s="116"/>
      <c r="AU484" s="116"/>
      <c r="AV484" s="116"/>
      <c r="AW484" s="30" t="s">
        <v>1369</v>
      </c>
      <c r="AX484" s="116"/>
      <c r="AY484" s="116"/>
      <c r="BH484" s="32" t="s">
        <v>3732</v>
      </c>
      <c r="BI484" s="491" t="s">
        <v>3955</v>
      </c>
      <c r="BJ484" s="491"/>
      <c r="BK484" s="491" t="s">
        <v>3956</v>
      </c>
      <c r="BL484" s="491" t="s">
        <v>3957</v>
      </c>
      <c r="BM484" s="491"/>
      <c r="BN484" s="491"/>
    </row>
    <row r="485" spans="1:66" ht="115.5" customHeight="1" x14ac:dyDescent="0.3">
      <c r="A485" s="97" t="s">
        <v>3026</v>
      </c>
      <c r="B485" s="414" t="s">
        <v>3093</v>
      </c>
      <c r="C485" s="233">
        <v>44109</v>
      </c>
      <c r="D485" s="315" t="s">
        <v>1487</v>
      </c>
      <c r="E485" s="12" t="s">
        <v>4150</v>
      </c>
      <c r="F485" s="12" t="s">
        <v>2810</v>
      </c>
      <c r="G485" s="12" t="s">
        <v>2811</v>
      </c>
      <c r="H485" s="12" t="s">
        <v>2812</v>
      </c>
      <c r="I485" s="88" t="s">
        <v>2813</v>
      </c>
      <c r="J485" s="316">
        <v>2</v>
      </c>
      <c r="K485" s="281">
        <v>44125</v>
      </c>
      <c r="L485" s="281">
        <v>44561</v>
      </c>
      <c r="M485" s="635">
        <f t="shared" si="23"/>
        <v>11</v>
      </c>
      <c r="N485" s="575">
        <v>1</v>
      </c>
      <c r="O485" s="491" t="s">
        <v>78</v>
      </c>
      <c r="P485" s="491" t="s">
        <v>154</v>
      </c>
      <c r="Q485" s="4" t="s">
        <v>6738</v>
      </c>
      <c r="R485" s="163">
        <f t="shared" si="22"/>
        <v>321</v>
      </c>
      <c r="S485" s="36"/>
      <c r="T485" s="36"/>
      <c r="U485" s="263" t="s">
        <v>1345</v>
      </c>
      <c r="V485" s="263" t="s">
        <v>1345</v>
      </c>
      <c r="W485" s="263" t="s">
        <v>1345</v>
      </c>
      <c r="X485" s="263" t="s">
        <v>1345</v>
      </c>
      <c r="Y485" s="263" t="s">
        <v>1345</v>
      </c>
      <c r="Z485" s="263" t="s">
        <v>1345</v>
      </c>
      <c r="AA485" s="263" t="s">
        <v>1345</v>
      </c>
      <c r="AB485" s="263" t="s">
        <v>1345</v>
      </c>
      <c r="AC485" s="263" t="s">
        <v>1345</v>
      </c>
      <c r="AD485" s="263" t="s">
        <v>1345</v>
      </c>
      <c r="AE485" s="263" t="s">
        <v>1345</v>
      </c>
      <c r="AF485" s="263" t="s">
        <v>1345</v>
      </c>
      <c r="AG485" s="263" t="s">
        <v>1345</v>
      </c>
      <c r="AH485" s="6" t="s">
        <v>3107</v>
      </c>
      <c r="AI485" s="6" t="s">
        <v>3155</v>
      </c>
      <c r="AJ485" s="6" t="s">
        <v>4154</v>
      </c>
      <c r="AK485" s="146" t="s">
        <v>4225</v>
      </c>
      <c r="AL485" s="6" t="s">
        <v>4528</v>
      </c>
      <c r="AM485" s="6" t="s">
        <v>6698</v>
      </c>
      <c r="AN485" s="6" t="s">
        <v>6842</v>
      </c>
      <c r="AO485" s="241" t="s">
        <v>920</v>
      </c>
      <c r="AP485" s="192">
        <v>44482</v>
      </c>
      <c r="AQ485" s="491" t="s">
        <v>1068</v>
      </c>
      <c r="AR485" s="189"/>
      <c r="AS485" s="116"/>
      <c r="AT485" s="116"/>
      <c r="AU485" s="116"/>
      <c r="AV485" s="116"/>
      <c r="AW485" s="30" t="s">
        <v>1369</v>
      </c>
      <c r="AX485" s="116"/>
      <c r="AY485" s="116"/>
      <c r="BH485" s="491"/>
      <c r="BI485" s="491"/>
      <c r="BJ485" s="491"/>
      <c r="BK485" s="491" t="s">
        <v>3836</v>
      </c>
      <c r="BL485" s="491" t="s">
        <v>3842</v>
      </c>
      <c r="BM485" s="491"/>
      <c r="BN485" s="491"/>
    </row>
    <row r="486" spans="1:66" ht="115.5" customHeight="1" x14ac:dyDescent="0.3">
      <c r="A486" s="97" t="s">
        <v>3027</v>
      </c>
      <c r="B486" s="414" t="s">
        <v>3093</v>
      </c>
      <c r="C486" s="233">
        <v>44109</v>
      </c>
      <c r="D486" s="315" t="s">
        <v>1487</v>
      </c>
      <c r="E486" s="12" t="s">
        <v>4150</v>
      </c>
      <c r="F486" s="12" t="s">
        <v>2810</v>
      </c>
      <c r="G486" s="12" t="s">
        <v>2811</v>
      </c>
      <c r="H486" s="12" t="s">
        <v>4151</v>
      </c>
      <c r="I486" s="88" t="s">
        <v>2814</v>
      </c>
      <c r="J486" s="316">
        <v>1</v>
      </c>
      <c r="K486" s="281">
        <v>44197</v>
      </c>
      <c r="L486" s="281">
        <v>44561</v>
      </c>
      <c r="M486" s="635">
        <f t="shared" si="23"/>
        <v>52</v>
      </c>
      <c r="N486" s="577">
        <v>1</v>
      </c>
      <c r="O486" s="491" t="s">
        <v>78</v>
      </c>
      <c r="P486" s="491" t="s">
        <v>154</v>
      </c>
      <c r="Q486" s="4" t="s">
        <v>6739</v>
      </c>
      <c r="R486" s="163">
        <f t="shared" ref="R486:R549" si="24">LEN(Q486)</f>
        <v>164</v>
      </c>
      <c r="S486" s="36"/>
      <c r="T486" s="36"/>
      <c r="U486" s="263" t="s">
        <v>1345</v>
      </c>
      <c r="V486" s="263" t="s">
        <v>1345</v>
      </c>
      <c r="W486" s="263" t="s">
        <v>1345</v>
      </c>
      <c r="X486" s="263" t="s">
        <v>1345</v>
      </c>
      <c r="Y486" s="263" t="s">
        <v>1345</v>
      </c>
      <c r="Z486" s="263" t="s">
        <v>1345</v>
      </c>
      <c r="AA486" s="263" t="s">
        <v>1345</v>
      </c>
      <c r="AB486" s="263" t="s">
        <v>1345</v>
      </c>
      <c r="AC486" s="263" t="s">
        <v>1345</v>
      </c>
      <c r="AD486" s="263" t="s">
        <v>1345</v>
      </c>
      <c r="AE486" s="263" t="s">
        <v>1345</v>
      </c>
      <c r="AF486" s="263" t="s">
        <v>1345</v>
      </c>
      <c r="AG486" s="263" t="s">
        <v>1345</v>
      </c>
      <c r="AH486" s="6" t="s">
        <v>3107</v>
      </c>
      <c r="AI486" s="6" t="s">
        <v>3149</v>
      </c>
      <c r="AJ486" s="6" t="s">
        <v>4155</v>
      </c>
      <c r="AK486" s="146" t="s">
        <v>4227</v>
      </c>
      <c r="AL486" s="6" t="s">
        <v>4425</v>
      </c>
      <c r="AM486" s="6" t="s">
        <v>6699</v>
      </c>
      <c r="AN486" s="6" t="s">
        <v>6743</v>
      </c>
      <c r="AO486" s="241" t="s">
        <v>5214</v>
      </c>
      <c r="AP486" s="192">
        <v>44482</v>
      </c>
      <c r="AQ486" s="491" t="s">
        <v>1068</v>
      </c>
      <c r="AR486" s="189"/>
      <c r="AS486" s="116"/>
      <c r="AT486" s="116"/>
      <c r="AU486" s="116"/>
      <c r="AV486" s="116"/>
      <c r="AW486" s="30" t="s">
        <v>1369</v>
      </c>
      <c r="AX486" s="116"/>
      <c r="AY486" s="116"/>
      <c r="BH486" s="491"/>
      <c r="BI486" s="491"/>
      <c r="BJ486" s="491"/>
      <c r="BK486" s="491" t="s">
        <v>3836</v>
      </c>
      <c r="BL486" s="491" t="s">
        <v>3958</v>
      </c>
      <c r="BM486" s="491" t="s">
        <v>4046</v>
      </c>
      <c r="BN486" s="491"/>
    </row>
    <row r="487" spans="1:66" ht="115.5" customHeight="1" x14ac:dyDescent="0.3">
      <c r="A487" s="97" t="s">
        <v>3028</v>
      </c>
      <c r="B487" s="414" t="s">
        <v>3093</v>
      </c>
      <c r="C487" s="233">
        <v>44109</v>
      </c>
      <c r="D487" s="315" t="s">
        <v>1487</v>
      </c>
      <c r="E487" s="12" t="s">
        <v>4150</v>
      </c>
      <c r="F487" s="12" t="s">
        <v>2810</v>
      </c>
      <c r="G487" s="12" t="s">
        <v>2811</v>
      </c>
      <c r="H487" s="12" t="s">
        <v>4152</v>
      </c>
      <c r="I487" s="88" t="s">
        <v>2815</v>
      </c>
      <c r="J487" s="316">
        <v>6</v>
      </c>
      <c r="K487" s="281">
        <v>44348</v>
      </c>
      <c r="L487" s="281">
        <v>44561</v>
      </c>
      <c r="M487" s="635">
        <f t="shared" si="23"/>
        <v>31</v>
      </c>
      <c r="N487" s="575">
        <v>0</v>
      </c>
      <c r="O487" s="491" t="s">
        <v>78</v>
      </c>
      <c r="P487" s="491"/>
      <c r="Q487" s="4" t="s">
        <v>6741</v>
      </c>
      <c r="R487" s="163">
        <f t="shared" si="24"/>
        <v>343</v>
      </c>
      <c r="S487" s="36"/>
      <c r="T487" s="36"/>
      <c r="U487" s="263" t="s">
        <v>1345</v>
      </c>
      <c r="V487" s="263" t="s">
        <v>1345</v>
      </c>
      <c r="W487" s="263" t="s">
        <v>1345</v>
      </c>
      <c r="X487" s="263" t="s">
        <v>1345</v>
      </c>
      <c r="Y487" s="263" t="s">
        <v>1345</v>
      </c>
      <c r="Z487" s="263" t="s">
        <v>1345</v>
      </c>
      <c r="AA487" s="263" t="s">
        <v>1345</v>
      </c>
      <c r="AB487" s="263" t="s">
        <v>1345</v>
      </c>
      <c r="AC487" s="263" t="s">
        <v>1345</v>
      </c>
      <c r="AD487" s="263" t="s">
        <v>1345</v>
      </c>
      <c r="AE487" s="263" t="s">
        <v>1345</v>
      </c>
      <c r="AF487" s="263" t="s">
        <v>1345</v>
      </c>
      <c r="AG487" s="263" t="s">
        <v>1345</v>
      </c>
      <c r="AH487" s="6" t="s">
        <v>3107</v>
      </c>
      <c r="AI487" s="6" t="s">
        <v>3149</v>
      </c>
      <c r="AJ487" s="6" t="s">
        <v>4156</v>
      </c>
      <c r="AK487" s="146" t="s">
        <v>4194</v>
      </c>
      <c r="AL487" s="6" t="s">
        <v>4426</v>
      </c>
      <c r="AM487" s="6" t="s">
        <v>6700</v>
      </c>
      <c r="AN487" s="6" t="s">
        <v>6740</v>
      </c>
      <c r="AO487" s="241" t="s">
        <v>920</v>
      </c>
      <c r="AP487" s="192">
        <v>44482</v>
      </c>
      <c r="AQ487" s="491" t="s">
        <v>1068</v>
      </c>
      <c r="AR487" s="189"/>
      <c r="AS487" s="116"/>
      <c r="AT487" s="116"/>
      <c r="AU487" s="116"/>
      <c r="AV487" s="116"/>
      <c r="AW487" s="30" t="s">
        <v>1369</v>
      </c>
      <c r="AX487" s="116"/>
      <c r="AY487" s="116"/>
      <c r="BH487" s="491"/>
      <c r="BI487" s="491"/>
      <c r="BJ487" s="491"/>
      <c r="BK487" s="491" t="s">
        <v>3836</v>
      </c>
      <c r="BL487" s="491" t="s">
        <v>3959</v>
      </c>
      <c r="BM487" s="491" t="s">
        <v>4258</v>
      </c>
      <c r="BN487" s="491"/>
    </row>
    <row r="488" spans="1:66" ht="115.5" customHeight="1" x14ac:dyDescent="0.3">
      <c r="A488" s="97" t="s">
        <v>3029</v>
      </c>
      <c r="B488" s="414" t="s">
        <v>3093</v>
      </c>
      <c r="C488" s="233">
        <v>44109</v>
      </c>
      <c r="D488" s="315" t="s">
        <v>1503</v>
      </c>
      <c r="E488" s="12" t="s">
        <v>4153</v>
      </c>
      <c r="F488" s="12" t="s">
        <v>2816</v>
      </c>
      <c r="G488" s="12" t="s">
        <v>2817</v>
      </c>
      <c r="H488" s="12" t="s">
        <v>2818</v>
      </c>
      <c r="I488" s="88" t="s">
        <v>2819</v>
      </c>
      <c r="J488" s="316">
        <v>13</v>
      </c>
      <c r="K488" s="281">
        <v>44136</v>
      </c>
      <c r="L488" s="281">
        <v>44561</v>
      </c>
      <c r="M488" s="635">
        <f t="shared" si="23"/>
        <v>9</v>
      </c>
      <c r="N488" s="575">
        <v>10</v>
      </c>
      <c r="O488" s="491" t="s">
        <v>78</v>
      </c>
      <c r="P488" s="491" t="s">
        <v>154</v>
      </c>
      <c r="Q488" s="4" t="s">
        <v>6742</v>
      </c>
      <c r="R488" s="163">
        <f t="shared" si="24"/>
        <v>182</v>
      </c>
      <c r="S488" s="36"/>
      <c r="T488" s="36"/>
      <c r="U488" s="263" t="s">
        <v>1345</v>
      </c>
      <c r="V488" s="263" t="s">
        <v>1345</v>
      </c>
      <c r="W488" s="263" t="s">
        <v>1345</v>
      </c>
      <c r="X488" s="263" t="s">
        <v>1345</v>
      </c>
      <c r="Y488" s="263" t="s">
        <v>1345</v>
      </c>
      <c r="Z488" s="263" t="s">
        <v>1345</v>
      </c>
      <c r="AA488" s="263" t="s">
        <v>1345</v>
      </c>
      <c r="AB488" s="263" t="s">
        <v>1345</v>
      </c>
      <c r="AC488" s="263" t="s">
        <v>1345</v>
      </c>
      <c r="AD488" s="263" t="s">
        <v>1345</v>
      </c>
      <c r="AE488" s="263" t="s">
        <v>1345</v>
      </c>
      <c r="AF488" s="263" t="s">
        <v>1345</v>
      </c>
      <c r="AG488" s="263" t="s">
        <v>1345</v>
      </c>
      <c r="AH488" s="6" t="s">
        <v>3107</v>
      </c>
      <c r="AI488" s="6" t="s">
        <v>3155</v>
      </c>
      <c r="AJ488" s="6" t="s">
        <v>4157</v>
      </c>
      <c r="AK488" s="6" t="s">
        <v>4195</v>
      </c>
      <c r="AL488" s="6" t="s">
        <v>4529</v>
      </c>
      <c r="AM488" s="6" t="s">
        <v>6701</v>
      </c>
      <c r="AN488" s="6" t="s">
        <v>6843</v>
      </c>
      <c r="AO488" s="241" t="s">
        <v>920</v>
      </c>
      <c r="AP488" s="192">
        <v>44482</v>
      </c>
      <c r="AQ488" s="491" t="s">
        <v>1068</v>
      </c>
      <c r="AR488" s="189"/>
      <c r="AS488" s="116"/>
      <c r="AT488" s="116"/>
      <c r="AU488" s="116"/>
      <c r="AV488" s="116"/>
      <c r="AW488" s="30" t="s">
        <v>1369</v>
      </c>
      <c r="AX488" s="116"/>
      <c r="AY488" s="116"/>
      <c r="BH488" s="491" t="s">
        <v>3177</v>
      </c>
      <c r="BI488" s="491" t="s">
        <v>3748</v>
      </c>
      <c r="BJ488" s="491"/>
      <c r="BK488" s="491" t="s">
        <v>4047</v>
      </c>
      <c r="BL488" s="491" t="s">
        <v>4048</v>
      </c>
      <c r="BM488" s="491"/>
      <c r="BN488" s="491"/>
    </row>
    <row r="489" spans="1:66" ht="115.5" customHeight="1" x14ac:dyDescent="0.3">
      <c r="A489" s="97" t="s">
        <v>3030</v>
      </c>
      <c r="B489" s="414" t="s">
        <v>3093</v>
      </c>
      <c r="C489" s="233">
        <v>44109</v>
      </c>
      <c r="D489" s="315" t="s">
        <v>1493</v>
      </c>
      <c r="E489" s="12" t="s">
        <v>7183</v>
      </c>
      <c r="F489" s="12" t="s">
        <v>2820</v>
      </c>
      <c r="G489" s="12" t="s">
        <v>2821</v>
      </c>
      <c r="H489" s="12" t="s">
        <v>2822</v>
      </c>
      <c r="I489" s="88" t="s">
        <v>2823</v>
      </c>
      <c r="J489" s="316">
        <v>2</v>
      </c>
      <c r="K489" s="281">
        <v>44197</v>
      </c>
      <c r="L489" s="281">
        <v>44561</v>
      </c>
      <c r="M489" s="635">
        <f t="shared" si="23"/>
        <v>52</v>
      </c>
      <c r="N489" s="575">
        <v>1</v>
      </c>
      <c r="O489" s="491" t="s">
        <v>154</v>
      </c>
      <c r="P489" s="491"/>
      <c r="Q489" s="4" t="s">
        <v>6744</v>
      </c>
      <c r="R489" s="163">
        <f t="shared" si="24"/>
        <v>373</v>
      </c>
      <c r="S489" s="36"/>
      <c r="T489" s="36"/>
      <c r="U489" s="263" t="s">
        <v>1345</v>
      </c>
      <c r="V489" s="263" t="s">
        <v>1345</v>
      </c>
      <c r="W489" s="263" t="s">
        <v>1345</v>
      </c>
      <c r="X489" s="263" t="s">
        <v>1345</v>
      </c>
      <c r="Y489" s="263" t="s">
        <v>1345</v>
      </c>
      <c r="Z489" s="263" t="s">
        <v>1345</v>
      </c>
      <c r="AA489" s="263" t="s">
        <v>1345</v>
      </c>
      <c r="AB489" s="263" t="s">
        <v>1345</v>
      </c>
      <c r="AC489" s="263" t="s">
        <v>1345</v>
      </c>
      <c r="AD489" s="263" t="s">
        <v>1345</v>
      </c>
      <c r="AE489" s="263" t="s">
        <v>1345</v>
      </c>
      <c r="AF489" s="263" t="s">
        <v>1345</v>
      </c>
      <c r="AG489" s="263" t="s">
        <v>1345</v>
      </c>
      <c r="AH489" s="6" t="s">
        <v>3107</v>
      </c>
      <c r="AI489" s="6" t="s">
        <v>3149</v>
      </c>
      <c r="AJ489" s="6" t="s">
        <v>4158</v>
      </c>
      <c r="AK489" s="146" t="s">
        <v>4196</v>
      </c>
      <c r="AL489" s="6" t="s">
        <v>4530</v>
      </c>
      <c r="AM489" s="146" t="s">
        <v>6706</v>
      </c>
      <c r="AN489" s="6" t="s">
        <v>6844</v>
      </c>
      <c r="AO489" s="241" t="s">
        <v>920</v>
      </c>
      <c r="AP489" s="192">
        <v>44482</v>
      </c>
      <c r="AQ489" s="491" t="s">
        <v>1068</v>
      </c>
      <c r="AR489" s="189"/>
      <c r="AS489" s="116"/>
      <c r="AT489" s="116"/>
      <c r="AU489" s="116"/>
      <c r="AV489" s="116"/>
      <c r="AW489" s="30" t="s">
        <v>1369</v>
      </c>
      <c r="AX489" s="116"/>
      <c r="AY489" s="116"/>
      <c r="BH489" s="491"/>
      <c r="BI489" s="491"/>
      <c r="BJ489" s="491"/>
      <c r="BK489" s="491" t="s">
        <v>3836</v>
      </c>
      <c r="BL489" s="491" t="s">
        <v>3959</v>
      </c>
      <c r="BM489" s="491" t="s">
        <v>4049</v>
      </c>
      <c r="BN489" s="491"/>
    </row>
    <row r="490" spans="1:66" ht="115.5" customHeight="1" x14ac:dyDescent="0.3">
      <c r="A490" s="97" t="s">
        <v>3031</v>
      </c>
      <c r="B490" s="414" t="s">
        <v>3093</v>
      </c>
      <c r="C490" s="233">
        <v>44109</v>
      </c>
      <c r="D490" s="315" t="s">
        <v>1491</v>
      </c>
      <c r="E490" s="12" t="s">
        <v>4260</v>
      </c>
      <c r="F490" s="12" t="s">
        <v>2824</v>
      </c>
      <c r="G490" s="12" t="s">
        <v>2825</v>
      </c>
      <c r="H490" s="12" t="s">
        <v>7235</v>
      </c>
      <c r="I490" s="88" t="s">
        <v>2826</v>
      </c>
      <c r="J490" s="316">
        <v>40000</v>
      </c>
      <c r="K490" s="233">
        <v>44242</v>
      </c>
      <c r="L490" s="233">
        <v>44561</v>
      </c>
      <c r="M490" s="635">
        <f t="shared" si="23"/>
        <v>46</v>
      </c>
      <c r="N490" s="575">
        <v>0</v>
      </c>
      <c r="O490" s="491" t="s">
        <v>101</v>
      </c>
      <c r="P490" s="491"/>
      <c r="Q490" s="10" t="s">
        <v>6820</v>
      </c>
      <c r="R490" s="163">
        <f t="shared" si="24"/>
        <v>153</v>
      </c>
      <c r="S490" s="36"/>
      <c r="T490" s="36"/>
      <c r="U490" s="263" t="s">
        <v>1345</v>
      </c>
      <c r="V490" s="263" t="s">
        <v>1345</v>
      </c>
      <c r="W490" s="263" t="s">
        <v>1345</v>
      </c>
      <c r="X490" s="263" t="s">
        <v>1345</v>
      </c>
      <c r="Y490" s="263" t="s">
        <v>1345</v>
      </c>
      <c r="Z490" s="263" t="s">
        <v>1345</v>
      </c>
      <c r="AA490" s="263" t="s">
        <v>1345</v>
      </c>
      <c r="AB490" s="263" t="s">
        <v>1345</v>
      </c>
      <c r="AC490" s="263" t="s">
        <v>1345</v>
      </c>
      <c r="AD490" s="263" t="s">
        <v>1345</v>
      </c>
      <c r="AE490" s="263" t="s">
        <v>1345</v>
      </c>
      <c r="AF490" s="263" t="s">
        <v>1345</v>
      </c>
      <c r="AG490" s="263" t="s">
        <v>1345</v>
      </c>
      <c r="AH490" s="6" t="s">
        <v>3107</v>
      </c>
      <c r="AI490" s="6" t="s">
        <v>3236</v>
      </c>
      <c r="AJ490" s="6" t="s">
        <v>4259</v>
      </c>
      <c r="AK490" s="6" t="s">
        <v>4805</v>
      </c>
      <c r="AL490" s="6" t="s">
        <v>4806</v>
      </c>
      <c r="AM490" s="564" t="s">
        <v>6764</v>
      </c>
      <c r="AN490" s="6" t="s">
        <v>6911</v>
      </c>
      <c r="AO490" s="241" t="s">
        <v>920</v>
      </c>
      <c r="AP490" s="192">
        <v>44484</v>
      </c>
      <c r="AQ490" s="491" t="s">
        <v>1068</v>
      </c>
      <c r="AR490" s="189"/>
      <c r="AS490" s="116"/>
      <c r="AT490" s="116"/>
      <c r="AU490" s="116"/>
      <c r="AV490" s="116"/>
      <c r="AW490" s="30" t="s">
        <v>1369</v>
      </c>
      <c r="AX490" s="116"/>
      <c r="AY490" s="116"/>
      <c r="BH490" s="491"/>
      <c r="BI490" s="491"/>
      <c r="BJ490" s="491"/>
      <c r="BK490" s="491" t="s">
        <v>3894</v>
      </c>
      <c r="BL490" s="491" t="s">
        <v>3959</v>
      </c>
      <c r="BM490" s="182"/>
      <c r="BN490" s="491"/>
    </row>
    <row r="491" spans="1:66" ht="138.75" customHeight="1" x14ac:dyDescent="0.3">
      <c r="A491" s="97" t="s">
        <v>3032</v>
      </c>
      <c r="B491" s="414" t="s">
        <v>3093</v>
      </c>
      <c r="C491" s="233">
        <v>44109</v>
      </c>
      <c r="D491" s="315" t="s">
        <v>1491</v>
      </c>
      <c r="E491" s="12" t="s">
        <v>4260</v>
      </c>
      <c r="F491" s="12" t="s">
        <v>2824</v>
      </c>
      <c r="G491" s="12" t="s">
        <v>2827</v>
      </c>
      <c r="H491" s="12" t="s">
        <v>2828</v>
      </c>
      <c r="I491" s="88" t="s">
        <v>2829</v>
      </c>
      <c r="J491" s="316">
        <v>30000</v>
      </c>
      <c r="K491" s="233">
        <v>44242</v>
      </c>
      <c r="L491" s="233">
        <v>44561</v>
      </c>
      <c r="M491" s="635">
        <f t="shared" si="23"/>
        <v>46</v>
      </c>
      <c r="N491" s="575">
        <v>2484</v>
      </c>
      <c r="O491" s="491" t="s">
        <v>101</v>
      </c>
      <c r="P491" s="491"/>
      <c r="Q491" s="10" t="s">
        <v>6821</v>
      </c>
      <c r="R491" s="163">
        <f t="shared" si="24"/>
        <v>341</v>
      </c>
      <c r="S491" s="36"/>
      <c r="T491" s="36"/>
      <c r="U491" s="263" t="s">
        <v>1345</v>
      </c>
      <c r="V491" s="263" t="s">
        <v>1345</v>
      </c>
      <c r="W491" s="263" t="s">
        <v>1345</v>
      </c>
      <c r="X491" s="263" t="s">
        <v>1345</v>
      </c>
      <c r="Y491" s="263" t="s">
        <v>1345</v>
      </c>
      <c r="Z491" s="263" t="s">
        <v>1345</v>
      </c>
      <c r="AA491" s="263" t="s">
        <v>1345</v>
      </c>
      <c r="AB491" s="263" t="s">
        <v>1345</v>
      </c>
      <c r="AC491" s="263" t="s">
        <v>1345</v>
      </c>
      <c r="AD491" s="263" t="s">
        <v>1345</v>
      </c>
      <c r="AE491" s="263" t="s">
        <v>1345</v>
      </c>
      <c r="AF491" s="263" t="s">
        <v>1345</v>
      </c>
      <c r="AG491" s="263" t="s">
        <v>1345</v>
      </c>
      <c r="AH491" s="6" t="s">
        <v>3107</v>
      </c>
      <c r="AI491" s="6" t="s">
        <v>3236</v>
      </c>
      <c r="AJ491" s="6" t="s">
        <v>4261</v>
      </c>
      <c r="AK491" s="6" t="s">
        <v>4807</v>
      </c>
      <c r="AL491" s="6" t="s">
        <v>4808</v>
      </c>
      <c r="AM491" s="565" t="s">
        <v>6765</v>
      </c>
      <c r="AN491" s="6" t="s">
        <v>6845</v>
      </c>
      <c r="AO491" s="241" t="s">
        <v>920</v>
      </c>
      <c r="AP491" s="192">
        <v>44484</v>
      </c>
      <c r="AQ491" s="491" t="s">
        <v>1068</v>
      </c>
      <c r="AR491" s="189"/>
      <c r="AS491" s="116"/>
      <c r="AT491" s="116"/>
      <c r="AU491" s="116"/>
      <c r="AV491" s="116"/>
      <c r="AW491" s="30" t="s">
        <v>1369</v>
      </c>
      <c r="AX491" s="116"/>
      <c r="AY491" s="116"/>
      <c r="BH491" s="491"/>
      <c r="BI491" s="491"/>
      <c r="BJ491" s="491"/>
      <c r="BK491" s="491" t="s">
        <v>3894</v>
      </c>
      <c r="BL491" s="491" t="s">
        <v>3959</v>
      </c>
      <c r="BM491" s="182"/>
      <c r="BN491" s="491"/>
    </row>
    <row r="492" spans="1:66" ht="127.5" customHeight="1" x14ac:dyDescent="0.3">
      <c r="A492" s="97" t="s">
        <v>3033</v>
      </c>
      <c r="B492" s="414" t="s">
        <v>3093</v>
      </c>
      <c r="C492" s="233">
        <v>44109</v>
      </c>
      <c r="D492" s="315" t="s">
        <v>1491</v>
      </c>
      <c r="E492" s="12" t="s">
        <v>4260</v>
      </c>
      <c r="F492" s="12" t="s">
        <v>2824</v>
      </c>
      <c r="G492" s="12" t="s">
        <v>2827</v>
      </c>
      <c r="H492" s="12" t="s">
        <v>2830</v>
      </c>
      <c r="I492" s="88" t="s">
        <v>2831</v>
      </c>
      <c r="J492" s="316">
        <v>10000</v>
      </c>
      <c r="K492" s="233">
        <v>44270</v>
      </c>
      <c r="L492" s="233">
        <v>44561</v>
      </c>
      <c r="M492" s="635">
        <f t="shared" si="23"/>
        <v>42</v>
      </c>
      <c r="N492" s="575">
        <v>0</v>
      </c>
      <c r="O492" s="491" t="s">
        <v>101</v>
      </c>
      <c r="P492" s="491"/>
      <c r="Q492" s="10" t="s">
        <v>6822</v>
      </c>
      <c r="R492" s="163">
        <f t="shared" si="24"/>
        <v>242</v>
      </c>
      <c r="S492" s="36"/>
      <c r="T492" s="36"/>
      <c r="U492" s="263" t="s">
        <v>1345</v>
      </c>
      <c r="V492" s="263" t="s">
        <v>1345</v>
      </c>
      <c r="W492" s="263" t="s">
        <v>1345</v>
      </c>
      <c r="X492" s="263" t="s">
        <v>1345</v>
      </c>
      <c r="Y492" s="263" t="s">
        <v>1345</v>
      </c>
      <c r="Z492" s="263" t="s">
        <v>1345</v>
      </c>
      <c r="AA492" s="263" t="s">
        <v>1345</v>
      </c>
      <c r="AB492" s="263" t="s">
        <v>1345</v>
      </c>
      <c r="AC492" s="263" t="s">
        <v>1345</v>
      </c>
      <c r="AD492" s="263" t="s">
        <v>1345</v>
      </c>
      <c r="AE492" s="263" t="s">
        <v>1345</v>
      </c>
      <c r="AF492" s="263" t="s">
        <v>1345</v>
      </c>
      <c r="AG492" s="263" t="s">
        <v>1345</v>
      </c>
      <c r="AH492" s="6" t="s">
        <v>3107</v>
      </c>
      <c r="AI492" s="6" t="s">
        <v>3237</v>
      </c>
      <c r="AJ492" s="6" t="s">
        <v>4262</v>
      </c>
      <c r="AK492" s="6" t="s">
        <v>4809</v>
      </c>
      <c r="AL492" s="6" t="s">
        <v>4808</v>
      </c>
      <c r="AM492" s="32" t="s">
        <v>6766</v>
      </c>
      <c r="AN492" s="6" t="s">
        <v>6846</v>
      </c>
      <c r="AO492" s="241" t="s">
        <v>920</v>
      </c>
      <c r="AP492" s="192">
        <v>44484</v>
      </c>
      <c r="AQ492" s="491" t="s">
        <v>1068</v>
      </c>
      <c r="AR492" s="189"/>
      <c r="AS492" s="116"/>
      <c r="AT492" s="116"/>
      <c r="AU492" s="116"/>
      <c r="AV492" s="116"/>
      <c r="AW492" s="30" t="s">
        <v>1369</v>
      </c>
      <c r="AX492" s="116"/>
      <c r="AY492" s="116"/>
      <c r="BH492" s="491"/>
      <c r="BI492" s="491"/>
      <c r="BJ492" s="491"/>
      <c r="BK492" s="491" t="s">
        <v>3894</v>
      </c>
      <c r="BL492" s="491" t="s">
        <v>3959</v>
      </c>
      <c r="BM492" s="182"/>
      <c r="BN492" s="491"/>
    </row>
    <row r="493" spans="1:66" ht="115.5" customHeight="1" x14ac:dyDescent="0.3">
      <c r="A493" s="97" t="s">
        <v>3034</v>
      </c>
      <c r="B493" s="414" t="s">
        <v>3093</v>
      </c>
      <c r="C493" s="233">
        <v>44109</v>
      </c>
      <c r="D493" s="315" t="s">
        <v>1580</v>
      </c>
      <c r="E493" s="12" t="s">
        <v>4263</v>
      </c>
      <c r="F493" s="12" t="s">
        <v>4264</v>
      </c>
      <c r="G493" s="12" t="s">
        <v>2832</v>
      </c>
      <c r="H493" s="12" t="s">
        <v>2833</v>
      </c>
      <c r="I493" s="88" t="s">
        <v>3332</v>
      </c>
      <c r="J493" s="316">
        <v>12</v>
      </c>
      <c r="K493" s="281">
        <v>44227</v>
      </c>
      <c r="L493" s="281">
        <v>44561</v>
      </c>
      <c r="M493" s="635">
        <f t="shared" si="23"/>
        <v>48</v>
      </c>
      <c r="N493" s="575">
        <v>7</v>
      </c>
      <c r="O493" s="491" t="s">
        <v>149</v>
      </c>
      <c r="P493" s="491"/>
      <c r="Q493" s="10" t="s">
        <v>7037</v>
      </c>
      <c r="R493" s="163">
        <f t="shared" si="24"/>
        <v>223</v>
      </c>
      <c r="S493" s="36"/>
      <c r="T493" s="36"/>
      <c r="U493" s="263" t="s">
        <v>1345</v>
      </c>
      <c r="V493" s="263" t="s">
        <v>1345</v>
      </c>
      <c r="W493" s="263" t="s">
        <v>1345</v>
      </c>
      <c r="X493" s="263" t="s">
        <v>1345</v>
      </c>
      <c r="Y493" s="263" t="s">
        <v>1345</v>
      </c>
      <c r="Z493" s="263" t="s">
        <v>1345</v>
      </c>
      <c r="AA493" s="263" t="s">
        <v>1345</v>
      </c>
      <c r="AB493" s="263" t="s">
        <v>1345</v>
      </c>
      <c r="AC493" s="263" t="s">
        <v>1345</v>
      </c>
      <c r="AD493" s="263" t="s">
        <v>1345</v>
      </c>
      <c r="AE493" s="263" t="s">
        <v>1345</v>
      </c>
      <c r="AF493" s="263" t="s">
        <v>1345</v>
      </c>
      <c r="AG493" s="263" t="s">
        <v>1345</v>
      </c>
      <c r="AH493" s="6" t="s">
        <v>3107</v>
      </c>
      <c r="AI493" s="6" t="s">
        <v>3293</v>
      </c>
      <c r="AJ493" s="6" t="s">
        <v>4265</v>
      </c>
      <c r="AK493" s="200" t="s">
        <v>4381</v>
      </c>
      <c r="AL493" s="6" t="s">
        <v>4704</v>
      </c>
      <c r="AM493" s="10" t="s">
        <v>6982</v>
      </c>
      <c r="AN493" s="6" t="s">
        <v>7036</v>
      </c>
      <c r="AO493" s="241" t="s">
        <v>920</v>
      </c>
      <c r="AP493" s="192">
        <v>44489</v>
      </c>
      <c r="AQ493" s="491" t="s">
        <v>1068</v>
      </c>
      <c r="AR493" s="189"/>
      <c r="AS493" s="116"/>
      <c r="AT493" s="116"/>
      <c r="AU493" s="116"/>
      <c r="AV493" s="116"/>
      <c r="AW493" s="30" t="s">
        <v>1369</v>
      </c>
      <c r="AX493" s="116"/>
      <c r="AY493" s="116"/>
      <c r="BH493" s="491"/>
      <c r="BI493" s="491"/>
      <c r="BJ493" s="491"/>
      <c r="BK493" s="491" t="s">
        <v>3960</v>
      </c>
      <c r="BL493" s="491" t="s">
        <v>3961</v>
      </c>
      <c r="BM493" s="491"/>
      <c r="BN493" s="491"/>
    </row>
    <row r="494" spans="1:66" ht="115.5" customHeight="1" x14ac:dyDescent="0.3">
      <c r="A494" s="97" t="s">
        <v>3035</v>
      </c>
      <c r="B494" s="414" t="s">
        <v>3093</v>
      </c>
      <c r="C494" s="233">
        <v>44109</v>
      </c>
      <c r="D494" s="315" t="s">
        <v>1580</v>
      </c>
      <c r="E494" s="12" t="s">
        <v>4263</v>
      </c>
      <c r="F494" s="12" t="s">
        <v>2834</v>
      </c>
      <c r="G494" s="12" t="s">
        <v>2835</v>
      </c>
      <c r="H494" s="12" t="s">
        <v>2836</v>
      </c>
      <c r="I494" s="88" t="s">
        <v>2837</v>
      </c>
      <c r="J494" s="316">
        <v>1</v>
      </c>
      <c r="K494" s="281">
        <v>44197</v>
      </c>
      <c r="L494" s="281">
        <v>44500</v>
      </c>
      <c r="M494" s="635">
        <f t="shared" si="23"/>
        <v>44</v>
      </c>
      <c r="N494" s="575">
        <v>0</v>
      </c>
      <c r="O494" s="491" t="s">
        <v>3094</v>
      </c>
      <c r="P494" s="491"/>
      <c r="Q494" s="4" t="s">
        <v>7038</v>
      </c>
      <c r="R494" s="163">
        <f t="shared" si="24"/>
        <v>264</v>
      </c>
      <c r="S494" s="36"/>
      <c r="T494" s="36"/>
      <c r="U494" s="263" t="s">
        <v>1345</v>
      </c>
      <c r="V494" s="263" t="s">
        <v>1345</v>
      </c>
      <c r="W494" s="263" t="s">
        <v>1345</v>
      </c>
      <c r="X494" s="263" t="s">
        <v>1345</v>
      </c>
      <c r="Y494" s="263" t="s">
        <v>1345</v>
      </c>
      <c r="Z494" s="263" t="s">
        <v>1345</v>
      </c>
      <c r="AA494" s="263" t="s">
        <v>1345</v>
      </c>
      <c r="AB494" s="263" t="s">
        <v>1345</v>
      </c>
      <c r="AC494" s="263" t="s">
        <v>1345</v>
      </c>
      <c r="AD494" s="263" t="s">
        <v>1345</v>
      </c>
      <c r="AE494" s="263" t="s">
        <v>1345</v>
      </c>
      <c r="AF494" s="263" t="s">
        <v>1345</v>
      </c>
      <c r="AG494" s="263" t="s">
        <v>1345</v>
      </c>
      <c r="AH494" s="6" t="s">
        <v>3107</v>
      </c>
      <c r="AI494" s="6" t="s">
        <v>3294</v>
      </c>
      <c r="AJ494" s="6" t="s">
        <v>4266</v>
      </c>
      <c r="AK494" s="200" t="s">
        <v>4382</v>
      </c>
      <c r="AL494" s="6" t="s">
        <v>4729</v>
      </c>
      <c r="AM494" s="10" t="s">
        <v>6983</v>
      </c>
      <c r="AN494" s="6" t="s">
        <v>7055</v>
      </c>
      <c r="AO494" s="241" t="s">
        <v>920</v>
      </c>
      <c r="AP494" s="192">
        <v>44490</v>
      </c>
      <c r="AQ494" s="491" t="s">
        <v>1068</v>
      </c>
      <c r="AR494" s="189"/>
      <c r="AS494" s="116"/>
      <c r="AT494" s="116"/>
      <c r="AU494" s="116"/>
      <c r="AV494" s="116"/>
      <c r="AW494" s="30" t="s">
        <v>1369</v>
      </c>
      <c r="AX494" s="116"/>
      <c r="AY494" s="116"/>
      <c r="BH494" s="491"/>
      <c r="BI494" s="491"/>
      <c r="BJ494" s="491"/>
      <c r="BK494" s="491" t="s">
        <v>3960</v>
      </c>
      <c r="BL494" s="491" t="s">
        <v>3961</v>
      </c>
      <c r="BM494" s="491"/>
      <c r="BN494" s="491"/>
    </row>
    <row r="495" spans="1:66" ht="115.5" customHeight="1" x14ac:dyDescent="0.3">
      <c r="A495" s="97" t="s">
        <v>3036</v>
      </c>
      <c r="B495" s="414" t="s">
        <v>3093</v>
      </c>
      <c r="C495" s="233">
        <v>44109</v>
      </c>
      <c r="D495" s="315" t="s">
        <v>1580</v>
      </c>
      <c r="E495" s="12" t="s">
        <v>4263</v>
      </c>
      <c r="F495" s="12" t="s">
        <v>2838</v>
      </c>
      <c r="G495" s="12" t="s">
        <v>2839</v>
      </c>
      <c r="H495" s="12" t="s">
        <v>7021</v>
      </c>
      <c r="I495" s="88" t="s">
        <v>2840</v>
      </c>
      <c r="J495" s="316">
        <v>5</v>
      </c>
      <c r="K495" s="281">
        <v>44197</v>
      </c>
      <c r="L495" s="281">
        <v>44561</v>
      </c>
      <c r="M495" s="635">
        <f t="shared" si="23"/>
        <v>52</v>
      </c>
      <c r="N495" s="575">
        <v>4</v>
      </c>
      <c r="O495" s="491" t="s">
        <v>3094</v>
      </c>
      <c r="P495" s="491"/>
      <c r="Q495" s="10" t="s">
        <v>7022</v>
      </c>
      <c r="R495" s="163">
        <f t="shared" si="24"/>
        <v>132</v>
      </c>
      <c r="S495" s="36"/>
      <c r="T495" s="36"/>
      <c r="U495" s="263" t="s">
        <v>1345</v>
      </c>
      <c r="V495" s="263" t="s">
        <v>1345</v>
      </c>
      <c r="W495" s="263" t="s">
        <v>1345</v>
      </c>
      <c r="X495" s="263" t="s">
        <v>1345</v>
      </c>
      <c r="Y495" s="263" t="s">
        <v>1345</v>
      </c>
      <c r="Z495" s="263" t="s">
        <v>1345</v>
      </c>
      <c r="AA495" s="263" t="s">
        <v>1345</v>
      </c>
      <c r="AB495" s="263" t="s">
        <v>1345</v>
      </c>
      <c r="AC495" s="263" t="s">
        <v>1345</v>
      </c>
      <c r="AD495" s="263" t="s">
        <v>1345</v>
      </c>
      <c r="AE495" s="263" t="s">
        <v>1345</v>
      </c>
      <c r="AF495" s="263" t="s">
        <v>1345</v>
      </c>
      <c r="AG495" s="263" t="s">
        <v>1345</v>
      </c>
      <c r="AH495" s="6" t="s">
        <v>3107</v>
      </c>
      <c r="AI495" s="6" t="s">
        <v>3291</v>
      </c>
      <c r="AJ495" s="6" t="s">
        <v>4267</v>
      </c>
      <c r="AK495" s="200" t="s">
        <v>4383</v>
      </c>
      <c r="AL495" s="6" t="s">
        <v>4690</v>
      </c>
      <c r="AM495" s="10" t="s">
        <v>6984</v>
      </c>
      <c r="AN495" s="6" t="s">
        <v>7056</v>
      </c>
      <c r="AO495" s="241" t="s">
        <v>920</v>
      </c>
      <c r="AP495" s="192">
        <v>44489</v>
      </c>
      <c r="AQ495" s="491" t="s">
        <v>1068</v>
      </c>
      <c r="AR495" s="189"/>
      <c r="AS495" s="116"/>
      <c r="AT495" s="116"/>
      <c r="AU495" s="116"/>
      <c r="AV495" s="116"/>
      <c r="AW495" s="30" t="s">
        <v>1369</v>
      </c>
      <c r="AX495" s="116"/>
      <c r="AY495" s="116"/>
      <c r="BH495" s="491"/>
      <c r="BI495" s="491"/>
      <c r="BJ495" s="491"/>
      <c r="BK495" s="491" t="s">
        <v>3960</v>
      </c>
      <c r="BL495" s="491" t="s">
        <v>3961</v>
      </c>
      <c r="BM495" s="491"/>
      <c r="BN495" s="491"/>
    </row>
    <row r="496" spans="1:66" ht="115.5" customHeight="1" x14ac:dyDescent="0.3">
      <c r="A496" s="97" t="s">
        <v>3037</v>
      </c>
      <c r="B496" s="414" t="s">
        <v>3093</v>
      </c>
      <c r="C496" s="233">
        <v>44109</v>
      </c>
      <c r="D496" s="315" t="s">
        <v>1580</v>
      </c>
      <c r="E496" s="12" t="s">
        <v>4263</v>
      </c>
      <c r="F496" s="12" t="s">
        <v>7034</v>
      </c>
      <c r="G496" s="12" t="s">
        <v>7184</v>
      </c>
      <c r="H496" s="12" t="s">
        <v>7236</v>
      </c>
      <c r="I496" s="88" t="s">
        <v>2841</v>
      </c>
      <c r="J496" s="316">
        <v>200</v>
      </c>
      <c r="K496" s="281">
        <v>44197</v>
      </c>
      <c r="L496" s="281">
        <v>44561</v>
      </c>
      <c r="M496" s="635">
        <f t="shared" si="23"/>
        <v>52</v>
      </c>
      <c r="N496" s="575">
        <v>0</v>
      </c>
      <c r="O496" s="491" t="s">
        <v>149</v>
      </c>
      <c r="P496" s="491"/>
      <c r="Q496" s="10" t="s">
        <v>7039</v>
      </c>
      <c r="R496" s="163">
        <f t="shared" si="24"/>
        <v>99</v>
      </c>
      <c r="S496" s="36"/>
      <c r="T496" s="36"/>
      <c r="U496" s="263" t="s">
        <v>1345</v>
      </c>
      <c r="V496" s="263" t="s">
        <v>1345</v>
      </c>
      <c r="W496" s="263" t="s">
        <v>1345</v>
      </c>
      <c r="X496" s="263" t="s">
        <v>1345</v>
      </c>
      <c r="Y496" s="263" t="s">
        <v>1345</v>
      </c>
      <c r="Z496" s="263" t="s">
        <v>1345</v>
      </c>
      <c r="AA496" s="263" t="s">
        <v>1345</v>
      </c>
      <c r="AB496" s="263" t="s">
        <v>1345</v>
      </c>
      <c r="AC496" s="263" t="s">
        <v>1345</v>
      </c>
      <c r="AD496" s="263" t="s">
        <v>1345</v>
      </c>
      <c r="AE496" s="263" t="s">
        <v>1345</v>
      </c>
      <c r="AF496" s="263" t="s">
        <v>1345</v>
      </c>
      <c r="AG496" s="263" t="s">
        <v>1345</v>
      </c>
      <c r="AH496" s="6" t="s">
        <v>3107</v>
      </c>
      <c r="AI496" s="6" t="s">
        <v>3295</v>
      </c>
      <c r="AJ496" s="6" t="s">
        <v>4268</v>
      </c>
      <c r="AK496" s="200" t="s">
        <v>4384</v>
      </c>
      <c r="AL496" s="6" t="s">
        <v>4728</v>
      </c>
      <c r="AM496" s="10" t="s">
        <v>6985</v>
      </c>
      <c r="AN496" s="6" t="s">
        <v>7067</v>
      </c>
      <c r="AO496" s="241" t="s">
        <v>920</v>
      </c>
      <c r="AP496" s="192">
        <v>44490</v>
      </c>
      <c r="AQ496" s="491" t="s">
        <v>1068</v>
      </c>
      <c r="AR496" s="189"/>
      <c r="AS496" s="116"/>
      <c r="AT496" s="116"/>
      <c r="AU496" s="116"/>
      <c r="AV496" s="116"/>
      <c r="AW496" s="30" t="s">
        <v>1369</v>
      </c>
      <c r="AX496" s="116"/>
      <c r="AY496" s="116"/>
      <c r="BH496" s="491"/>
      <c r="BI496" s="491"/>
      <c r="BJ496" s="491"/>
      <c r="BK496" s="491" t="s">
        <v>3960</v>
      </c>
      <c r="BL496" s="491" t="s">
        <v>3961</v>
      </c>
      <c r="BM496" s="491"/>
      <c r="BN496" s="491"/>
    </row>
    <row r="497" spans="1:66" ht="115.5" hidden="1" customHeight="1" x14ac:dyDescent="0.3">
      <c r="A497" s="29" t="s">
        <v>3038</v>
      </c>
      <c r="B497" s="5" t="s">
        <v>3093</v>
      </c>
      <c r="C497" s="192">
        <v>44109</v>
      </c>
      <c r="D497" s="315" t="s">
        <v>1492</v>
      </c>
      <c r="E497" s="12" t="s">
        <v>4269</v>
      </c>
      <c r="F497" s="12" t="s">
        <v>2842</v>
      </c>
      <c r="G497" s="12" t="s">
        <v>2843</v>
      </c>
      <c r="H497" s="12" t="s">
        <v>2844</v>
      </c>
      <c r="I497" s="12" t="s">
        <v>2845</v>
      </c>
      <c r="J497" s="316">
        <v>1</v>
      </c>
      <c r="K497" s="281">
        <v>44197</v>
      </c>
      <c r="L497" s="281">
        <v>44348</v>
      </c>
      <c r="M497" s="79">
        <f t="shared" si="23"/>
        <v>22</v>
      </c>
      <c r="N497" s="338">
        <v>0</v>
      </c>
      <c r="O497" s="491" t="s">
        <v>3094</v>
      </c>
      <c r="P497" s="491" t="s">
        <v>3095</v>
      </c>
      <c r="Q497" s="4" t="s">
        <v>4735</v>
      </c>
      <c r="R497" s="163">
        <f t="shared" si="24"/>
        <v>298</v>
      </c>
      <c r="S497" s="36"/>
      <c r="T497" s="36"/>
      <c r="U497" s="263" t="s">
        <v>1345</v>
      </c>
      <c r="V497" s="263" t="s">
        <v>1345</v>
      </c>
      <c r="W497" s="263" t="s">
        <v>1345</v>
      </c>
      <c r="X497" s="263" t="s">
        <v>1345</v>
      </c>
      <c r="Y497" s="263" t="s">
        <v>1345</v>
      </c>
      <c r="Z497" s="263" t="s">
        <v>1345</v>
      </c>
      <c r="AA497" s="263" t="s">
        <v>1345</v>
      </c>
      <c r="AB497" s="263" t="s">
        <v>1345</v>
      </c>
      <c r="AC497" s="263" t="s">
        <v>1345</v>
      </c>
      <c r="AD497" s="263" t="s">
        <v>1345</v>
      </c>
      <c r="AE497" s="263" t="s">
        <v>1345</v>
      </c>
      <c r="AF497" s="263" t="s">
        <v>1345</v>
      </c>
      <c r="AG497" s="263" t="s">
        <v>1345</v>
      </c>
      <c r="AH497" s="6" t="s">
        <v>3107</v>
      </c>
      <c r="AI497" s="6" t="s">
        <v>3296</v>
      </c>
      <c r="AJ497" s="6" t="s">
        <v>4270</v>
      </c>
      <c r="AK497" s="200" t="s">
        <v>4148</v>
      </c>
      <c r="AL497" s="12" t="s">
        <v>4427</v>
      </c>
      <c r="AM497" s="146" t="s">
        <v>4148</v>
      </c>
      <c r="AN497" s="40" t="s">
        <v>6439</v>
      </c>
      <c r="AO497" s="241" t="s">
        <v>2035</v>
      </c>
      <c r="AP497" s="192">
        <v>44377</v>
      </c>
      <c r="AQ497" s="491" t="s">
        <v>2539</v>
      </c>
      <c r="AR497" s="192">
        <v>44377</v>
      </c>
      <c r="AS497" s="149" t="s">
        <v>4373</v>
      </c>
      <c r="AT497" s="31" t="s">
        <v>4372</v>
      </c>
      <c r="AU497" s="31" t="s">
        <v>1663</v>
      </c>
      <c r="AV497" s="31" t="s">
        <v>1663</v>
      </c>
      <c r="AW497" s="32" t="s">
        <v>2779</v>
      </c>
      <c r="AX497" s="30" t="s">
        <v>3804</v>
      </c>
      <c r="AY497" s="30" t="s">
        <v>1663</v>
      </c>
      <c r="BH497" s="491"/>
      <c r="BI497" s="491"/>
      <c r="BJ497" s="491"/>
      <c r="BK497" s="491" t="s">
        <v>3964</v>
      </c>
      <c r="BL497" s="491" t="s">
        <v>3962</v>
      </c>
      <c r="BM497" s="491"/>
      <c r="BN497" s="491"/>
    </row>
    <row r="498" spans="1:66" ht="115.5" customHeight="1" x14ac:dyDescent="0.3">
      <c r="A498" s="97" t="s">
        <v>3038</v>
      </c>
      <c r="B498" s="414" t="s">
        <v>3093</v>
      </c>
      <c r="C498" s="233">
        <v>44109</v>
      </c>
      <c r="D498" s="315" t="s">
        <v>1492</v>
      </c>
      <c r="E498" s="12" t="s">
        <v>4269</v>
      </c>
      <c r="F498" s="200" t="s">
        <v>2842</v>
      </c>
      <c r="G498" s="12" t="s">
        <v>2843</v>
      </c>
      <c r="H498" s="12" t="s">
        <v>2844</v>
      </c>
      <c r="I498" s="88" t="s">
        <v>2845</v>
      </c>
      <c r="J498" s="316">
        <v>1</v>
      </c>
      <c r="K498" s="281">
        <v>44197</v>
      </c>
      <c r="L498" s="281">
        <v>44499</v>
      </c>
      <c r="M498" s="635">
        <f t="shared" si="23"/>
        <v>44</v>
      </c>
      <c r="N498" s="575">
        <v>0.11</v>
      </c>
      <c r="O498" s="491" t="s">
        <v>3094</v>
      </c>
      <c r="P498" s="491"/>
      <c r="Q498" s="6" t="s">
        <v>7040</v>
      </c>
      <c r="R498" s="163">
        <f t="shared" si="24"/>
        <v>119</v>
      </c>
      <c r="S498" s="36"/>
      <c r="T498" s="36"/>
      <c r="U498" s="263"/>
      <c r="V498" s="263"/>
      <c r="W498" s="263"/>
      <c r="X498" s="263"/>
      <c r="Y498" s="263"/>
      <c r="Z498" s="263"/>
      <c r="AA498" s="263"/>
      <c r="AB498" s="263"/>
      <c r="AC498" s="263"/>
      <c r="AD498" s="263"/>
      <c r="AE498" s="263"/>
      <c r="AF498" s="263"/>
      <c r="AG498" s="263"/>
      <c r="AH498" s="6"/>
      <c r="AI498" s="6"/>
      <c r="AJ498" s="6" t="s">
        <v>4148</v>
      </c>
      <c r="AK498" s="200" t="s">
        <v>4385</v>
      </c>
      <c r="AL498" s="12" t="s">
        <v>4727</v>
      </c>
      <c r="AM498" s="488" t="s">
        <v>6986</v>
      </c>
      <c r="AN498" s="12" t="s">
        <v>7057</v>
      </c>
      <c r="AO498" s="241" t="s">
        <v>920</v>
      </c>
      <c r="AP498" s="192">
        <v>44490</v>
      </c>
      <c r="AQ498" s="491" t="s">
        <v>1068</v>
      </c>
      <c r="AR498" s="189"/>
      <c r="AS498" s="116"/>
      <c r="AT498" s="116"/>
      <c r="AU498" s="116"/>
      <c r="AV498" s="116"/>
      <c r="AW498" s="30" t="s">
        <v>1369</v>
      </c>
      <c r="AX498" s="116"/>
      <c r="AY498" s="116"/>
      <c r="BH498" s="491"/>
      <c r="BI498" s="491"/>
      <c r="BJ498" s="491"/>
      <c r="BK498" s="491"/>
      <c r="BL498" s="491"/>
      <c r="BM498" s="491"/>
      <c r="BN498" s="491"/>
    </row>
    <row r="499" spans="1:66" ht="115.5" hidden="1" customHeight="1" x14ac:dyDescent="0.3">
      <c r="A499" s="29" t="s">
        <v>3039</v>
      </c>
      <c r="B499" s="5" t="s">
        <v>3093</v>
      </c>
      <c r="C499" s="192">
        <v>44109</v>
      </c>
      <c r="D499" s="315" t="s">
        <v>1492</v>
      </c>
      <c r="E499" s="12" t="s">
        <v>4269</v>
      </c>
      <c r="F499" s="12" t="s">
        <v>2842</v>
      </c>
      <c r="G499" s="12" t="s">
        <v>2846</v>
      </c>
      <c r="H499" s="12" t="s">
        <v>2847</v>
      </c>
      <c r="I499" s="12" t="s">
        <v>2848</v>
      </c>
      <c r="J499" s="316">
        <v>1</v>
      </c>
      <c r="K499" s="281">
        <v>44197</v>
      </c>
      <c r="L499" s="281">
        <v>44348</v>
      </c>
      <c r="M499" s="79">
        <f t="shared" si="23"/>
        <v>22</v>
      </c>
      <c r="N499" s="338">
        <v>0</v>
      </c>
      <c r="O499" s="491" t="s">
        <v>3094</v>
      </c>
      <c r="P499" s="491" t="s">
        <v>3095</v>
      </c>
      <c r="Q499" s="4" t="s">
        <v>4736</v>
      </c>
      <c r="R499" s="163">
        <f t="shared" si="24"/>
        <v>298</v>
      </c>
      <c r="S499" s="36"/>
      <c r="T499" s="36"/>
      <c r="U499" s="263" t="s">
        <v>1345</v>
      </c>
      <c r="V499" s="263" t="s">
        <v>1345</v>
      </c>
      <c r="W499" s="263" t="s">
        <v>1345</v>
      </c>
      <c r="X499" s="263" t="s">
        <v>1345</v>
      </c>
      <c r="Y499" s="263" t="s">
        <v>1345</v>
      </c>
      <c r="Z499" s="263" t="s">
        <v>1345</v>
      </c>
      <c r="AA499" s="263" t="s">
        <v>1345</v>
      </c>
      <c r="AB499" s="263" t="s">
        <v>1345</v>
      </c>
      <c r="AC499" s="263" t="s">
        <v>1345</v>
      </c>
      <c r="AD499" s="263" t="s">
        <v>1345</v>
      </c>
      <c r="AE499" s="263" t="s">
        <v>1345</v>
      </c>
      <c r="AF499" s="263" t="s">
        <v>1345</v>
      </c>
      <c r="AG499" s="263" t="s">
        <v>1345</v>
      </c>
      <c r="AH499" s="6" t="s">
        <v>3107</v>
      </c>
      <c r="AI499" s="12" t="s">
        <v>3297</v>
      </c>
      <c r="AJ499" s="6" t="s">
        <v>4271</v>
      </c>
      <c r="AK499" s="200" t="s">
        <v>4148</v>
      </c>
      <c r="AL499" s="12" t="s">
        <v>4428</v>
      </c>
      <c r="AM499" s="146" t="s">
        <v>4148</v>
      </c>
      <c r="AN499" s="40" t="s">
        <v>6439</v>
      </c>
      <c r="AO499" s="241" t="s">
        <v>2035</v>
      </c>
      <c r="AP499" s="192">
        <v>44377</v>
      </c>
      <c r="AQ499" s="491" t="s">
        <v>2539</v>
      </c>
      <c r="AR499" s="192">
        <v>44377</v>
      </c>
      <c r="AS499" s="149" t="s">
        <v>4373</v>
      </c>
      <c r="AT499" s="31" t="s">
        <v>4372</v>
      </c>
      <c r="AU499" s="31" t="s">
        <v>1663</v>
      </c>
      <c r="AV499" s="31" t="s">
        <v>1663</v>
      </c>
      <c r="AW499" s="32" t="s">
        <v>2779</v>
      </c>
      <c r="AX499" s="30" t="s">
        <v>3804</v>
      </c>
      <c r="AY499" s="30" t="s">
        <v>1663</v>
      </c>
      <c r="BH499" s="491"/>
      <c r="BI499" s="491"/>
      <c r="BJ499" s="491"/>
      <c r="BK499" s="491" t="s">
        <v>3964</v>
      </c>
      <c r="BL499" s="491" t="s">
        <v>3962</v>
      </c>
      <c r="BM499" s="491"/>
      <c r="BN499" s="491"/>
    </row>
    <row r="500" spans="1:66" ht="115.5" customHeight="1" x14ac:dyDescent="0.3">
      <c r="A500" s="97" t="s">
        <v>3039</v>
      </c>
      <c r="B500" s="414" t="s">
        <v>3093</v>
      </c>
      <c r="C500" s="233">
        <v>44109</v>
      </c>
      <c r="D500" s="315" t="s">
        <v>1492</v>
      </c>
      <c r="E500" s="12" t="s">
        <v>7185</v>
      </c>
      <c r="F500" s="12" t="s">
        <v>2842</v>
      </c>
      <c r="G500" s="12" t="s">
        <v>2846</v>
      </c>
      <c r="H500" s="12" t="s">
        <v>2847</v>
      </c>
      <c r="I500" s="88" t="s">
        <v>2848</v>
      </c>
      <c r="J500" s="316">
        <v>1</v>
      </c>
      <c r="K500" s="281">
        <v>44197</v>
      </c>
      <c r="L500" s="339">
        <v>44545</v>
      </c>
      <c r="M500" s="635">
        <f t="shared" si="23"/>
        <v>50</v>
      </c>
      <c r="N500" s="575">
        <v>0</v>
      </c>
      <c r="O500" s="491" t="s">
        <v>3094</v>
      </c>
      <c r="P500" s="491"/>
      <c r="Q500" s="4" t="s">
        <v>7023</v>
      </c>
      <c r="R500" s="163">
        <f t="shared" si="24"/>
        <v>139</v>
      </c>
      <c r="S500" s="36"/>
      <c r="T500" s="36"/>
      <c r="U500" s="263"/>
      <c r="V500" s="263"/>
      <c r="W500" s="263"/>
      <c r="X500" s="263"/>
      <c r="Y500" s="263"/>
      <c r="Z500" s="263"/>
      <c r="AA500" s="263"/>
      <c r="AB500" s="263"/>
      <c r="AC500" s="263"/>
      <c r="AD500" s="263"/>
      <c r="AE500" s="263"/>
      <c r="AF500" s="263"/>
      <c r="AG500" s="263"/>
      <c r="AH500" s="6"/>
      <c r="AI500" s="12"/>
      <c r="AJ500" s="6" t="s">
        <v>4148</v>
      </c>
      <c r="AK500" s="200" t="s">
        <v>4386</v>
      </c>
      <c r="AL500" s="12" t="s">
        <v>4693</v>
      </c>
      <c r="AM500" s="488" t="s">
        <v>6987</v>
      </c>
      <c r="AN500" s="591" t="s">
        <v>7068</v>
      </c>
      <c r="AO500" s="241" t="s">
        <v>920</v>
      </c>
      <c r="AP500" s="192">
        <v>44489</v>
      </c>
      <c r="AQ500" s="491" t="s">
        <v>1068</v>
      </c>
      <c r="AR500" s="189"/>
      <c r="AS500" s="116"/>
      <c r="AT500" s="116"/>
      <c r="AU500" s="116"/>
      <c r="AV500" s="116"/>
      <c r="AW500" s="30" t="s">
        <v>1369</v>
      </c>
      <c r="AX500" s="116"/>
      <c r="AY500" s="116"/>
      <c r="BH500" s="491"/>
      <c r="BI500" s="491"/>
      <c r="BJ500" s="491"/>
      <c r="BK500" s="491"/>
      <c r="BL500" s="491"/>
      <c r="BM500" s="491"/>
      <c r="BN500" s="491"/>
    </row>
    <row r="501" spans="1:66" ht="115.5" hidden="1" customHeight="1" x14ac:dyDescent="0.3">
      <c r="A501" s="29" t="s">
        <v>3040</v>
      </c>
      <c r="B501" s="5" t="s">
        <v>3093</v>
      </c>
      <c r="C501" s="192">
        <v>44109</v>
      </c>
      <c r="D501" s="315" t="s">
        <v>1492</v>
      </c>
      <c r="E501" s="12" t="s">
        <v>4269</v>
      </c>
      <c r="F501" s="12" t="s">
        <v>2842</v>
      </c>
      <c r="G501" s="12" t="s">
        <v>2849</v>
      </c>
      <c r="H501" s="12" t="s">
        <v>2850</v>
      </c>
      <c r="I501" s="12" t="s">
        <v>2851</v>
      </c>
      <c r="J501" s="316">
        <v>1</v>
      </c>
      <c r="K501" s="281">
        <v>44197</v>
      </c>
      <c r="L501" s="281">
        <v>44348</v>
      </c>
      <c r="M501" s="79">
        <f t="shared" si="23"/>
        <v>22</v>
      </c>
      <c r="N501" s="338">
        <v>0</v>
      </c>
      <c r="O501" s="491" t="s">
        <v>3094</v>
      </c>
      <c r="P501" s="491" t="s">
        <v>3095</v>
      </c>
      <c r="Q501" s="4" t="s">
        <v>4737</v>
      </c>
      <c r="R501" s="163">
        <f t="shared" si="24"/>
        <v>298</v>
      </c>
      <c r="S501" s="36"/>
      <c r="T501" s="36"/>
      <c r="U501" s="263" t="s">
        <v>1345</v>
      </c>
      <c r="V501" s="263" t="s">
        <v>1345</v>
      </c>
      <c r="W501" s="263" t="s">
        <v>1345</v>
      </c>
      <c r="X501" s="263" t="s">
        <v>1345</v>
      </c>
      <c r="Y501" s="263" t="s">
        <v>1345</v>
      </c>
      <c r="Z501" s="263" t="s">
        <v>1345</v>
      </c>
      <c r="AA501" s="263" t="s">
        <v>1345</v>
      </c>
      <c r="AB501" s="263" t="s">
        <v>1345</v>
      </c>
      <c r="AC501" s="263" t="s">
        <v>1345</v>
      </c>
      <c r="AD501" s="263" t="s">
        <v>1345</v>
      </c>
      <c r="AE501" s="263" t="s">
        <v>1345</v>
      </c>
      <c r="AF501" s="263" t="s">
        <v>1345</v>
      </c>
      <c r="AG501" s="263" t="s">
        <v>1345</v>
      </c>
      <c r="AH501" s="6" t="s">
        <v>3107</v>
      </c>
      <c r="AI501" s="12" t="s">
        <v>3298</v>
      </c>
      <c r="AJ501" s="6" t="s">
        <v>4270</v>
      </c>
      <c r="AK501" s="200" t="s">
        <v>4148</v>
      </c>
      <c r="AL501" s="6" t="s">
        <v>4429</v>
      </c>
      <c r="AM501" s="146" t="s">
        <v>4148</v>
      </c>
      <c r="AN501" s="40" t="s">
        <v>6439</v>
      </c>
      <c r="AO501" s="241" t="s">
        <v>2035</v>
      </c>
      <c r="AP501" s="192">
        <v>44377</v>
      </c>
      <c r="AQ501" s="491" t="s">
        <v>2539</v>
      </c>
      <c r="AR501" s="192">
        <v>44377</v>
      </c>
      <c r="AS501" s="149" t="s">
        <v>4373</v>
      </c>
      <c r="AT501" s="31" t="s">
        <v>4372</v>
      </c>
      <c r="AU501" s="31" t="s">
        <v>1663</v>
      </c>
      <c r="AV501" s="31" t="s">
        <v>1663</v>
      </c>
      <c r="AW501" s="32" t="s">
        <v>2779</v>
      </c>
      <c r="AX501" s="30" t="s">
        <v>3804</v>
      </c>
      <c r="AY501" s="30" t="s">
        <v>1663</v>
      </c>
      <c r="BH501" s="491"/>
      <c r="BI501" s="491"/>
      <c r="BJ501" s="491"/>
      <c r="BK501" s="491" t="s">
        <v>3964</v>
      </c>
      <c r="BL501" s="491" t="s">
        <v>3962</v>
      </c>
      <c r="BM501" s="491"/>
      <c r="BN501" s="491"/>
    </row>
    <row r="502" spans="1:66" ht="115.5" customHeight="1" x14ac:dyDescent="0.3">
      <c r="A502" s="97" t="s">
        <v>3040</v>
      </c>
      <c r="B502" s="414" t="s">
        <v>3093</v>
      </c>
      <c r="C502" s="233">
        <v>44109</v>
      </c>
      <c r="D502" s="315" t="s">
        <v>1492</v>
      </c>
      <c r="E502" s="12" t="s">
        <v>7186</v>
      </c>
      <c r="F502" s="12" t="s">
        <v>2842</v>
      </c>
      <c r="G502" s="12" t="s">
        <v>2849</v>
      </c>
      <c r="H502" s="12" t="s">
        <v>4374</v>
      </c>
      <c r="I502" s="340" t="s">
        <v>2851</v>
      </c>
      <c r="J502" s="316">
        <v>1</v>
      </c>
      <c r="K502" s="281">
        <v>44197</v>
      </c>
      <c r="L502" s="339">
        <v>44545</v>
      </c>
      <c r="M502" s="635">
        <f t="shared" si="23"/>
        <v>50</v>
      </c>
      <c r="N502" s="575">
        <v>8.0000000000000002E-3</v>
      </c>
      <c r="O502" s="491" t="s">
        <v>3094</v>
      </c>
      <c r="P502" s="491"/>
      <c r="Q502" s="4" t="s">
        <v>7041</v>
      </c>
      <c r="R502" s="163">
        <f t="shared" si="24"/>
        <v>228</v>
      </c>
      <c r="S502" s="36"/>
      <c r="T502" s="36"/>
      <c r="U502" s="263"/>
      <c r="V502" s="263"/>
      <c r="W502" s="263"/>
      <c r="X502" s="263"/>
      <c r="Y502" s="263"/>
      <c r="Z502" s="263"/>
      <c r="AA502" s="263"/>
      <c r="AB502" s="263"/>
      <c r="AC502" s="263"/>
      <c r="AD502" s="263"/>
      <c r="AE502" s="263"/>
      <c r="AF502" s="263"/>
      <c r="AG502" s="263"/>
      <c r="AH502" s="6"/>
      <c r="AI502" s="12"/>
      <c r="AJ502" s="6" t="s">
        <v>4148</v>
      </c>
      <c r="AK502" s="200" t="s">
        <v>4387</v>
      </c>
      <c r="AL502" s="4" t="s">
        <v>4692</v>
      </c>
      <c r="AM502" s="10" t="s">
        <v>6988</v>
      </c>
      <c r="AN502" s="6" t="s">
        <v>7126</v>
      </c>
      <c r="AO502" s="241" t="s">
        <v>920</v>
      </c>
      <c r="AP502" s="192">
        <v>44495</v>
      </c>
      <c r="AQ502" s="491" t="s">
        <v>1068</v>
      </c>
      <c r="AR502" s="189"/>
      <c r="AS502" s="116"/>
      <c r="AT502" s="116"/>
      <c r="AU502" s="116"/>
      <c r="AV502" s="116"/>
      <c r="AW502" s="30" t="s">
        <v>1369</v>
      </c>
      <c r="AX502" s="116"/>
      <c r="AY502" s="116"/>
      <c r="BH502" s="491"/>
      <c r="BI502" s="491"/>
      <c r="BJ502" s="491"/>
      <c r="BK502" s="491"/>
      <c r="BL502" s="491"/>
      <c r="BM502" s="491"/>
      <c r="BN502" s="491"/>
    </row>
    <row r="503" spans="1:66" ht="115.5" customHeight="1" x14ac:dyDescent="0.3">
      <c r="A503" s="97" t="s">
        <v>3041</v>
      </c>
      <c r="B503" s="414" t="s">
        <v>3093</v>
      </c>
      <c r="C503" s="233">
        <v>44109</v>
      </c>
      <c r="D503" s="315" t="s">
        <v>1492</v>
      </c>
      <c r="E503" s="12" t="s">
        <v>7187</v>
      </c>
      <c r="F503" s="12" t="s">
        <v>2852</v>
      </c>
      <c r="G503" s="12" t="s">
        <v>7188</v>
      </c>
      <c r="H503" s="12" t="s">
        <v>2853</v>
      </c>
      <c r="I503" s="88" t="s">
        <v>2854</v>
      </c>
      <c r="J503" s="316">
        <v>1</v>
      </c>
      <c r="K503" s="281">
        <v>44197</v>
      </c>
      <c r="L503" s="281">
        <v>44561</v>
      </c>
      <c r="M503" s="635">
        <f t="shared" si="23"/>
        <v>52</v>
      </c>
      <c r="N503" s="577">
        <v>1</v>
      </c>
      <c r="O503" s="491" t="s">
        <v>3094</v>
      </c>
      <c r="P503" s="491" t="s">
        <v>3095</v>
      </c>
      <c r="Q503" s="4" t="s">
        <v>7042</v>
      </c>
      <c r="R503" s="163">
        <f t="shared" si="24"/>
        <v>356</v>
      </c>
      <c r="S503" s="36"/>
      <c r="T503" s="36"/>
      <c r="U503" s="263" t="s">
        <v>1345</v>
      </c>
      <c r="V503" s="263" t="s">
        <v>1345</v>
      </c>
      <c r="W503" s="263" t="s">
        <v>1345</v>
      </c>
      <c r="X503" s="263" t="s">
        <v>1345</v>
      </c>
      <c r="Y503" s="263" t="s">
        <v>1345</v>
      </c>
      <c r="Z503" s="263" t="s">
        <v>1345</v>
      </c>
      <c r="AA503" s="263" t="s">
        <v>1345</v>
      </c>
      <c r="AB503" s="263" t="s">
        <v>1345</v>
      </c>
      <c r="AC503" s="263" t="s">
        <v>1345</v>
      </c>
      <c r="AD503" s="263" t="s">
        <v>1345</v>
      </c>
      <c r="AE503" s="263" t="s">
        <v>1345</v>
      </c>
      <c r="AF503" s="263" t="s">
        <v>1345</v>
      </c>
      <c r="AG503" s="263" t="s">
        <v>1345</v>
      </c>
      <c r="AH503" s="6" t="s">
        <v>3107</v>
      </c>
      <c r="AI503" s="12" t="s">
        <v>3299</v>
      </c>
      <c r="AJ503" s="6" t="s">
        <v>4272</v>
      </c>
      <c r="AK503" s="200" t="s">
        <v>4388</v>
      </c>
      <c r="AL503" s="6" t="s">
        <v>4413</v>
      </c>
      <c r="AM503" s="10" t="s">
        <v>6989</v>
      </c>
      <c r="AN503" s="161" t="s">
        <v>7145</v>
      </c>
      <c r="AO503" s="241" t="s">
        <v>5214</v>
      </c>
      <c r="AP503" s="192">
        <v>44495</v>
      </c>
      <c r="AQ503" s="491" t="s">
        <v>1068</v>
      </c>
      <c r="AR503" s="189"/>
      <c r="AS503" s="116"/>
      <c r="AT503" s="116"/>
      <c r="AU503" s="116"/>
      <c r="AV503" s="116"/>
      <c r="AW503" s="30" t="s">
        <v>1369</v>
      </c>
      <c r="AX503" s="116"/>
      <c r="AY503" s="116"/>
      <c r="BH503" s="491"/>
      <c r="BI503" s="491"/>
      <c r="BJ503" s="491"/>
      <c r="BK503" s="491" t="s">
        <v>3964</v>
      </c>
      <c r="BL503" s="491" t="s">
        <v>3962</v>
      </c>
      <c r="BM503" s="491"/>
      <c r="BN503" s="491"/>
    </row>
    <row r="504" spans="1:66" ht="115.5" customHeight="1" x14ac:dyDescent="0.3">
      <c r="A504" s="97" t="s">
        <v>3042</v>
      </c>
      <c r="B504" s="414" t="s">
        <v>3093</v>
      </c>
      <c r="C504" s="233">
        <v>44109</v>
      </c>
      <c r="D504" s="315" t="s">
        <v>1492</v>
      </c>
      <c r="E504" s="12" t="s">
        <v>7187</v>
      </c>
      <c r="F504" s="12" t="s">
        <v>4273</v>
      </c>
      <c r="G504" s="12" t="s">
        <v>2855</v>
      </c>
      <c r="H504" s="12" t="s">
        <v>2856</v>
      </c>
      <c r="I504" s="88" t="s">
        <v>4414</v>
      </c>
      <c r="J504" s="316">
        <v>2</v>
      </c>
      <c r="K504" s="281">
        <v>44228</v>
      </c>
      <c r="L504" s="281">
        <v>44560</v>
      </c>
      <c r="M504" s="635">
        <f t="shared" si="23"/>
        <v>48</v>
      </c>
      <c r="N504" s="575">
        <v>1</v>
      </c>
      <c r="O504" s="491" t="s">
        <v>3094</v>
      </c>
      <c r="P504" s="491" t="s">
        <v>3095</v>
      </c>
      <c r="Q504" s="4" t="s">
        <v>7025</v>
      </c>
      <c r="R504" s="163">
        <f t="shared" si="24"/>
        <v>110</v>
      </c>
      <c r="S504" s="36"/>
      <c r="T504" s="36"/>
      <c r="U504" s="263" t="s">
        <v>1345</v>
      </c>
      <c r="V504" s="263" t="s">
        <v>1345</v>
      </c>
      <c r="W504" s="263" t="s">
        <v>1345</v>
      </c>
      <c r="X504" s="263" t="s">
        <v>1345</v>
      </c>
      <c r="Y504" s="263" t="s">
        <v>1345</v>
      </c>
      <c r="Z504" s="263" t="s">
        <v>1345</v>
      </c>
      <c r="AA504" s="263" t="s">
        <v>1345</v>
      </c>
      <c r="AB504" s="263" t="s">
        <v>1345</v>
      </c>
      <c r="AC504" s="263" t="s">
        <v>1345</v>
      </c>
      <c r="AD504" s="263" t="s">
        <v>1345</v>
      </c>
      <c r="AE504" s="263" t="s">
        <v>1345</v>
      </c>
      <c r="AF504" s="263" t="s">
        <v>1345</v>
      </c>
      <c r="AG504" s="263" t="s">
        <v>1345</v>
      </c>
      <c r="AH504" s="6" t="s">
        <v>3107</v>
      </c>
      <c r="AI504" s="12" t="s">
        <v>3300</v>
      </c>
      <c r="AJ504" s="6" t="s">
        <v>4274</v>
      </c>
      <c r="AK504" s="200" t="s">
        <v>4389</v>
      </c>
      <c r="AL504" s="6" t="s">
        <v>4430</v>
      </c>
      <c r="AM504" s="10" t="s">
        <v>6990</v>
      </c>
      <c r="AN504" s="6" t="s">
        <v>7024</v>
      </c>
      <c r="AO504" s="241" t="s">
        <v>920</v>
      </c>
      <c r="AP504" s="192">
        <v>44489</v>
      </c>
      <c r="AQ504" s="491" t="s">
        <v>1068</v>
      </c>
      <c r="AR504" s="189"/>
      <c r="AS504" s="116"/>
      <c r="AT504" s="116"/>
      <c r="AU504" s="116"/>
      <c r="AV504" s="116"/>
      <c r="AW504" s="30" t="s">
        <v>1369</v>
      </c>
      <c r="AX504" s="116"/>
      <c r="AY504" s="116"/>
      <c r="BH504" s="491"/>
      <c r="BI504" s="491"/>
      <c r="BJ504" s="491"/>
      <c r="BK504" s="491" t="s">
        <v>3964</v>
      </c>
      <c r="BL504" s="491" t="s">
        <v>3962</v>
      </c>
      <c r="BM504" s="32"/>
      <c r="BN504" s="32"/>
    </row>
    <row r="505" spans="1:66" ht="115.5" customHeight="1" x14ac:dyDescent="0.3">
      <c r="A505" s="97" t="s">
        <v>3043</v>
      </c>
      <c r="B505" s="414" t="s">
        <v>3093</v>
      </c>
      <c r="C505" s="233">
        <v>44109</v>
      </c>
      <c r="D505" s="315" t="s">
        <v>1492</v>
      </c>
      <c r="E505" s="12" t="s">
        <v>7187</v>
      </c>
      <c r="F505" s="12" t="s">
        <v>2857</v>
      </c>
      <c r="G505" s="12" t="s">
        <v>2858</v>
      </c>
      <c r="H505" s="12" t="s">
        <v>2859</v>
      </c>
      <c r="I505" s="88" t="s">
        <v>2860</v>
      </c>
      <c r="J505" s="316">
        <v>3</v>
      </c>
      <c r="K505" s="281">
        <v>44197</v>
      </c>
      <c r="L505" s="281">
        <v>44561</v>
      </c>
      <c r="M505" s="635">
        <f t="shared" si="23"/>
        <v>52</v>
      </c>
      <c r="N505" s="575">
        <v>0</v>
      </c>
      <c r="O505" s="491" t="s">
        <v>3094</v>
      </c>
      <c r="P505" s="491" t="s">
        <v>3095</v>
      </c>
      <c r="Q505" s="4" t="s">
        <v>7026</v>
      </c>
      <c r="R505" s="163">
        <f t="shared" si="24"/>
        <v>110</v>
      </c>
      <c r="S505" s="36"/>
      <c r="T505" s="36"/>
      <c r="U505" s="263" t="s">
        <v>1345</v>
      </c>
      <c r="V505" s="263" t="s">
        <v>1345</v>
      </c>
      <c r="W505" s="263" t="s">
        <v>1345</v>
      </c>
      <c r="X505" s="263" t="s">
        <v>1345</v>
      </c>
      <c r="Y505" s="263" t="s">
        <v>1345</v>
      </c>
      <c r="Z505" s="263" t="s">
        <v>1345</v>
      </c>
      <c r="AA505" s="263" t="s">
        <v>1345</v>
      </c>
      <c r="AB505" s="263" t="s">
        <v>1345</v>
      </c>
      <c r="AC505" s="263" t="s">
        <v>1345</v>
      </c>
      <c r="AD505" s="263" t="s">
        <v>1345</v>
      </c>
      <c r="AE505" s="263" t="s">
        <v>1345</v>
      </c>
      <c r="AF505" s="263" t="s">
        <v>1345</v>
      </c>
      <c r="AG505" s="263" t="s">
        <v>1345</v>
      </c>
      <c r="AH505" s="6" t="s">
        <v>3107</v>
      </c>
      <c r="AI505" s="12" t="s">
        <v>3301</v>
      </c>
      <c r="AJ505" s="6" t="s">
        <v>4275</v>
      </c>
      <c r="AK505" s="200" t="s">
        <v>4390</v>
      </c>
      <c r="AL505" s="6" t="s">
        <v>4719</v>
      </c>
      <c r="AM505" s="10" t="s">
        <v>6991</v>
      </c>
      <c r="AN505" s="6" t="s">
        <v>7058</v>
      </c>
      <c r="AO505" s="241" t="s">
        <v>920</v>
      </c>
      <c r="AP505" s="192">
        <v>44489</v>
      </c>
      <c r="AQ505" s="491" t="s">
        <v>1068</v>
      </c>
      <c r="AR505" s="189"/>
      <c r="AS505" s="116"/>
      <c r="AT505" s="116"/>
      <c r="AU505" s="116"/>
      <c r="AV505" s="116"/>
      <c r="AW505" s="30" t="s">
        <v>1369</v>
      </c>
      <c r="AX505" s="116"/>
      <c r="AY505" s="116"/>
      <c r="BH505" s="491"/>
      <c r="BI505" s="491"/>
      <c r="BJ505" s="491"/>
      <c r="BK505" s="491" t="s">
        <v>3964</v>
      </c>
      <c r="BL505" s="491" t="s">
        <v>3962</v>
      </c>
      <c r="BM505" s="330"/>
      <c r="BN505" s="330"/>
    </row>
    <row r="506" spans="1:66" ht="115.5" customHeight="1" x14ac:dyDescent="0.3">
      <c r="A506" s="97" t="s">
        <v>3044</v>
      </c>
      <c r="B506" s="414" t="s">
        <v>3093</v>
      </c>
      <c r="C506" s="233">
        <v>44109</v>
      </c>
      <c r="D506" s="315" t="s">
        <v>1581</v>
      </c>
      <c r="E506" s="12" t="s">
        <v>7189</v>
      </c>
      <c r="F506" s="12" t="s">
        <v>2861</v>
      </c>
      <c r="G506" s="12" t="s">
        <v>7190</v>
      </c>
      <c r="H506" s="12" t="s">
        <v>2862</v>
      </c>
      <c r="I506" s="88" t="s">
        <v>2863</v>
      </c>
      <c r="J506" s="316">
        <v>2</v>
      </c>
      <c r="K506" s="281">
        <v>44166</v>
      </c>
      <c r="L506" s="281">
        <v>44531</v>
      </c>
      <c r="M506" s="635">
        <f t="shared" si="23"/>
        <v>53</v>
      </c>
      <c r="N506" s="575">
        <v>1</v>
      </c>
      <c r="O506" s="491" t="s">
        <v>56</v>
      </c>
      <c r="P506" s="491"/>
      <c r="Q506" s="10" t="s">
        <v>6933</v>
      </c>
      <c r="R506" s="163">
        <f t="shared" si="24"/>
        <v>302</v>
      </c>
      <c r="S506" s="36"/>
      <c r="T506" s="36"/>
      <c r="U506" s="263" t="s">
        <v>1345</v>
      </c>
      <c r="V506" s="263" t="s">
        <v>1345</v>
      </c>
      <c r="W506" s="263" t="s">
        <v>1345</v>
      </c>
      <c r="X506" s="263" t="s">
        <v>1345</v>
      </c>
      <c r="Y506" s="263" t="s">
        <v>1345</v>
      </c>
      <c r="Z506" s="263" t="s">
        <v>1345</v>
      </c>
      <c r="AA506" s="263" t="s">
        <v>1345</v>
      </c>
      <c r="AB506" s="263" t="s">
        <v>1345</v>
      </c>
      <c r="AC506" s="263" t="s">
        <v>1345</v>
      </c>
      <c r="AD506" s="263" t="s">
        <v>1345</v>
      </c>
      <c r="AE506" s="263" t="s">
        <v>1345</v>
      </c>
      <c r="AF506" s="263" t="s">
        <v>1345</v>
      </c>
      <c r="AG506" s="263" t="s">
        <v>1345</v>
      </c>
      <c r="AH506" s="6" t="s">
        <v>3107</v>
      </c>
      <c r="AI506" s="6" t="s">
        <v>2631</v>
      </c>
      <c r="AJ506" s="6" t="s">
        <v>4276</v>
      </c>
      <c r="AK506" s="6" t="s">
        <v>4810</v>
      </c>
      <c r="AL506" s="6" t="s">
        <v>4811</v>
      </c>
      <c r="AM506" s="566" t="s">
        <v>6767</v>
      </c>
      <c r="AN506" s="6" t="s">
        <v>7077</v>
      </c>
      <c r="AO506" s="241" t="s">
        <v>920</v>
      </c>
      <c r="AP506" s="192">
        <v>44487</v>
      </c>
      <c r="AQ506" s="491" t="s">
        <v>1068</v>
      </c>
      <c r="AR506" s="189"/>
      <c r="AS506" s="116"/>
      <c r="AT506" s="116"/>
      <c r="AU506" s="116"/>
      <c r="AV506" s="116"/>
      <c r="AW506" s="30" t="s">
        <v>1369</v>
      </c>
      <c r="AX506" s="116"/>
      <c r="AY506" s="116"/>
      <c r="BH506" s="32" t="s">
        <v>3732</v>
      </c>
      <c r="BI506" s="491" t="s">
        <v>3955</v>
      </c>
      <c r="BJ506" s="491"/>
      <c r="BK506" s="491" t="s">
        <v>3964</v>
      </c>
      <c r="BL506" s="491" t="s">
        <v>3963</v>
      </c>
      <c r="BM506" s="491"/>
      <c r="BN506" s="491"/>
    </row>
    <row r="507" spans="1:66" ht="115.5" customHeight="1" x14ac:dyDescent="0.3">
      <c r="A507" s="97" t="s">
        <v>3045</v>
      </c>
      <c r="B507" s="414" t="s">
        <v>3093</v>
      </c>
      <c r="C507" s="233">
        <v>44109</v>
      </c>
      <c r="D507" s="315" t="s">
        <v>1495</v>
      </c>
      <c r="E507" s="12" t="s">
        <v>4277</v>
      </c>
      <c r="F507" s="12" t="s">
        <v>2864</v>
      </c>
      <c r="G507" s="12" t="s">
        <v>2865</v>
      </c>
      <c r="H507" s="12" t="s">
        <v>2866</v>
      </c>
      <c r="I507" s="88" t="s">
        <v>2867</v>
      </c>
      <c r="J507" s="316">
        <v>2</v>
      </c>
      <c r="K507" s="281">
        <v>44166</v>
      </c>
      <c r="L507" s="281">
        <v>44531</v>
      </c>
      <c r="M507" s="635">
        <f t="shared" si="23"/>
        <v>53</v>
      </c>
      <c r="N507" s="575">
        <v>1</v>
      </c>
      <c r="O507" s="491" t="s">
        <v>56</v>
      </c>
      <c r="P507" s="491"/>
      <c r="Q507" s="10" t="s">
        <v>6934</v>
      </c>
      <c r="R507" s="163">
        <f t="shared" si="24"/>
        <v>303</v>
      </c>
      <c r="S507" s="36"/>
      <c r="T507" s="36"/>
      <c r="U507" s="263" t="s">
        <v>1345</v>
      </c>
      <c r="V507" s="263" t="s">
        <v>1345</v>
      </c>
      <c r="W507" s="263" t="s">
        <v>1345</v>
      </c>
      <c r="X507" s="263" t="s">
        <v>1345</v>
      </c>
      <c r="Y507" s="263" t="s">
        <v>1345</v>
      </c>
      <c r="Z507" s="263" t="s">
        <v>1345</v>
      </c>
      <c r="AA507" s="263" t="s">
        <v>1345</v>
      </c>
      <c r="AB507" s="263" t="s">
        <v>1345</v>
      </c>
      <c r="AC507" s="263" t="s">
        <v>1345</v>
      </c>
      <c r="AD507" s="263" t="s">
        <v>1345</v>
      </c>
      <c r="AE507" s="263" t="s">
        <v>1345</v>
      </c>
      <c r="AF507" s="263" t="s">
        <v>1345</v>
      </c>
      <c r="AG507" s="263" t="s">
        <v>1345</v>
      </c>
      <c r="AH507" s="6" t="s">
        <v>3107</v>
      </c>
      <c r="AI507" s="6" t="s">
        <v>2631</v>
      </c>
      <c r="AJ507" s="6" t="s">
        <v>4276</v>
      </c>
      <c r="AK507" s="6" t="s">
        <v>4812</v>
      </c>
      <c r="AL507" s="6" t="s">
        <v>4813</v>
      </c>
      <c r="AM507" s="566" t="s">
        <v>6768</v>
      </c>
      <c r="AN507" s="6" t="s">
        <v>6945</v>
      </c>
      <c r="AO507" s="241" t="s">
        <v>920</v>
      </c>
      <c r="AP507" s="192">
        <v>44487</v>
      </c>
      <c r="AQ507" s="491" t="s">
        <v>1068</v>
      </c>
      <c r="AR507" s="189"/>
      <c r="AS507" s="116"/>
      <c r="AT507" s="116"/>
      <c r="AU507" s="116"/>
      <c r="AV507" s="116"/>
      <c r="AW507" s="30" t="s">
        <v>1369</v>
      </c>
      <c r="AX507" s="116"/>
      <c r="AY507" s="116"/>
      <c r="BH507" s="491"/>
      <c r="BI507" s="491"/>
      <c r="BJ507" s="491"/>
      <c r="BK507" s="491" t="s">
        <v>3964</v>
      </c>
      <c r="BL507" s="32" t="s">
        <v>3946</v>
      </c>
      <c r="BM507" s="491" t="s">
        <v>3965</v>
      </c>
      <c r="BN507" s="491"/>
    </row>
    <row r="508" spans="1:66" ht="115.5" customHeight="1" x14ac:dyDescent="0.3">
      <c r="A508" s="97" t="s">
        <v>3046</v>
      </c>
      <c r="B508" s="414" t="s">
        <v>3093</v>
      </c>
      <c r="C508" s="233">
        <v>44109</v>
      </c>
      <c r="D508" s="315" t="s">
        <v>1495</v>
      </c>
      <c r="E508" s="12" t="s">
        <v>4277</v>
      </c>
      <c r="F508" s="12" t="s">
        <v>2864</v>
      </c>
      <c r="G508" s="12" t="s">
        <v>2868</v>
      </c>
      <c r="H508" s="12" t="s">
        <v>2869</v>
      </c>
      <c r="I508" s="88" t="s">
        <v>2863</v>
      </c>
      <c r="J508" s="316">
        <v>2</v>
      </c>
      <c r="K508" s="281">
        <v>44166</v>
      </c>
      <c r="L508" s="281">
        <v>44531</v>
      </c>
      <c r="M508" s="635">
        <f t="shared" si="23"/>
        <v>53</v>
      </c>
      <c r="N508" s="575">
        <v>1</v>
      </c>
      <c r="O508" s="491" t="s">
        <v>56</v>
      </c>
      <c r="P508" s="491"/>
      <c r="Q508" s="4" t="s">
        <v>6823</v>
      </c>
      <c r="R508" s="163">
        <f t="shared" si="24"/>
        <v>390</v>
      </c>
      <c r="S508" s="36"/>
      <c r="T508" s="36"/>
      <c r="U508" s="263" t="s">
        <v>1345</v>
      </c>
      <c r="V508" s="263" t="s">
        <v>1345</v>
      </c>
      <c r="W508" s="263" t="s">
        <v>1345</v>
      </c>
      <c r="X508" s="263" t="s">
        <v>1345</v>
      </c>
      <c r="Y508" s="263" t="s">
        <v>1345</v>
      </c>
      <c r="Z508" s="263" t="s">
        <v>1345</v>
      </c>
      <c r="AA508" s="263" t="s">
        <v>1345</v>
      </c>
      <c r="AB508" s="263" t="s">
        <v>1345</v>
      </c>
      <c r="AC508" s="263" t="s">
        <v>1345</v>
      </c>
      <c r="AD508" s="263" t="s">
        <v>1345</v>
      </c>
      <c r="AE508" s="263" t="s">
        <v>1345</v>
      </c>
      <c r="AF508" s="263" t="s">
        <v>1345</v>
      </c>
      <c r="AG508" s="263" t="s">
        <v>1345</v>
      </c>
      <c r="AH508" s="6" t="s">
        <v>3107</v>
      </c>
      <c r="AI508" s="6" t="s">
        <v>3238</v>
      </c>
      <c r="AJ508" s="6" t="s">
        <v>4278</v>
      </c>
      <c r="AK508" s="6" t="s">
        <v>4814</v>
      </c>
      <c r="AL508" s="6" t="s">
        <v>4815</v>
      </c>
      <c r="AM508" s="566" t="s">
        <v>6767</v>
      </c>
      <c r="AN508" s="6" t="s">
        <v>6847</v>
      </c>
      <c r="AO508" s="241" t="s">
        <v>920</v>
      </c>
      <c r="AP508" s="192">
        <v>44484</v>
      </c>
      <c r="AQ508" s="491" t="s">
        <v>1068</v>
      </c>
      <c r="AR508" s="189"/>
      <c r="AS508" s="116"/>
      <c r="AT508" s="116"/>
      <c r="AU508" s="116"/>
      <c r="AV508" s="116"/>
      <c r="AW508" s="30" t="s">
        <v>1369</v>
      </c>
      <c r="AX508" s="116"/>
      <c r="AY508" s="116"/>
      <c r="BH508" s="491"/>
      <c r="BI508" s="491"/>
      <c r="BJ508" s="491"/>
      <c r="BK508" s="491" t="s">
        <v>3964</v>
      </c>
      <c r="BL508" s="32" t="s">
        <v>3946</v>
      </c>
      <c r="BM508" s="491" t="s">
        <v>3965</v>
      </c>
      <c r="BN508" s="491"/>
    </row>
    <row r="509" spans="1:66" ht="115.5" hidden="1" customHeight="1" x14ac:dyDescent="0.3">
      <c r="A509" s="29" t="s">
        <v>3047</v>
      </c>
      <c r="B509" s="5" t="s">
        <v>3093</v>
      </c>
      <c r="C509" s="192">
        <v>44109</v>
      </c>
      <c r="D509" s="315" t="s">
        <v>1496</v>
      </c>
      <c r="E509" s="12" t="s">
        <v>4279</v>
      </c>
      <c r="F509" s="12" t="s">
        <v>4280</v>
      </c>
      <c r="G509" s="12" t="s">
        <v>2870</v>
      </c>
      <c r="H509" s="12" t="s">
        <v>2871</v>
      </c>
      <c r="I509" s="12" t="s">
        <v>2872</v>
      </c>
      <c r="J509" s="216">
        <v>17</v>
      </c>
      <c r="K509" s="281">
        <v>44197</v>
      </c>
      <c r="L509" s="281">
        <v>44377</v>
      </c>
      <c r="M509" s="79">
        <f t="shared" si="23"/>
        <v>26</v>
      </c>
      <c r="N509" s="338">
        <v>0</v>
      </c>
      <c r="O509" s="491" t="s">
        <v>3094</v>
      </c>
      <c r="P509" s="491" t="s">
        <v>3095</v>
      </c>
      <c r="Q509" s="4" t="s">
        <v>4738</v>
      </c>
      <c r="R509" s="163">
        <f t="shared" si="24"/>
        <v>298</v>
      </c>
      <c r="S509" s="36"/>
      <c r="T509" s="36"/>
      <c r="U509" s="263" t="s">
        <v>1345</v>
      </c>
      <c r="V509" s="263" t="s">
        <v>1345</v>
      </c>
      <c r="W509" s="263" t="s">
        <v>1345</v>
      </c>
      <c r="X509" s="263" t="s">
        <v>1345</v>
      </c>
      <c r="Y509" s="263" t="s">
        <v>1345</v>
      </c>
      <c r="Z509" s="263" t="s">
        <v>1345</v>
      </c>
      <c r="AA509" s="263" t="s">
        <v>1345</v>
      </c>
      <c r="AB509" s="263" t="s">
        <v>1345</v>
      </c>
      <c r="AC509" s="263" t="s">
        <v>1345</v>
      </c>
      <c r="AD509" s="263" t="s">
        <v>1345</v>
      </c>
      <c r="AE509" s="263" t="s">
        <v>1345</v>
      </c>
      <c r="AF509" s="263" t="s">
        <v>1345</v>
      </c>
      <c r="AG509" s="263" t="s">
        <v>1345</v>
      </c>
      <c r="AH509" s="6" t="s">
        <v>3107</v>
      </c>
      <c r="AI509" s="12" t="s">
        <v>3302</v>
      </c>
      <c r="AJ509" s="6" t="s">
        <v>4281</v>
      </c>
      <c r="AK509" s="6" t="s">
        <v>4148</v>
      </c>
      <c r="AL509" s="6" t="s">
        <v>4721</v>
      </c>
      <c r="AM509" s="146" t="s">
        <v>4148</v>
      </c>
      <c r="AN509" s="40" t="s">
        <v>6439</v>
      </c>
      <c r="AO509" s="241" t="s">
        <v>2035</v>
      </c>
      <c r="AP509" s="192">
        <v>44377</v>
      </c>
      <c r="AQ509" s="491" t="s">
        <v>2539</v>
      </c>
      <c r="AR509" s="192">
        <v>44377</v>
      </c>
      <c r="AS509" s="149" t="s">
        <v>4373</v>
      </c>
      <c r="AT509" s="31" t="s">
        <v>4372</v>
      </c>
      <c r="AU509" s="31" t="s">
        <v>1663</v>
      </c>
      <c r="AV509" s="31" t="s">
        <v>1663</v>
      </c>
      <c r="AW509" s="32" t="s">
        <v>2779</v>
      </c>
      <c r="AX509" s="30" t="s">
        <v>3804</v>
      </c>
      <c r="AY509" s="30" t="s">
        <v>1663</v>
      </c>
      <c r="BH509" s="32" t="s">
        <v>3340</v>
      </c>
      <c r="BI509" s="32" t="s">
        <v>3966</v>
      </c>
      <c r="BJ509" s="491"/>
      <c r="BK509" s="491" t="s">
        <v>3960</v>
      </c>
      <c r="BL509" s="491" t="s">
        <v>4050</v>
      </c>
      <c r="BM509" s="491" t="s">
        <v>3967</v>
      </c>
      <c r="BN509" s="491"/>
    </row>
    <row r="510" spans="1:66" ht="115.5" customHeight="1" x14ac:dyDescent="0.3">
      <c r="A510" s="97" t="s">
        <v>3047</v>
      </c>
      <c r="B510" s="414" t="s">
        <v>3093</v>
      </c>
      <c r="C510" s="233">
        <v>44109</v>
      </c>
      <c r="D510" s="315" t="s">
        <v>1496</v>
      </c>
      <c r="E510" s="12" t="s">
        <v>4279</v>
      </c>
      <c r="F510" s="12" t="s">
        <v>4280</v>
      </c>
      <c r="G510" s="12" t="s">
        <v>2870</v>
      </c>
      <c r="H510" s="12" t="s">
        <v>4375</v>
      </c>
      <c r="I510" s="88" t="s">
        <v>4376</v>
      </c>
      <c r="J510" s="341">
        <v>1</v>
      </c>
      <c r="K510" s="281">
        <v>44197</v>
      </c>
      <c r="L510" s="339">
        <v>44438</v>
      </c>
      <c r="M510" s="635">
        <f t="shared" si="23"/>
        <v>35</v>
      </c>
      <c r="N510" s="595">
        <v>1</v>
      </c>
      <c r="O510" s="491" t="s">
        <v>3094</v>
      </c>
      <c r="P510" s="491"/>
      <c r="Q510" s="4" t="s">
        <v>7043</v>
      </c>
      <c r="R510" s="163">
        <f t="shared" si="24"/>
        <v>114</v>
      </c>
      <c r="S510" s="36"/>
      <c r="T510" s="36"/>
      <c r="U510" s="263"/>
      <c r="V510" s="263"/>
      <c r="W510" s="263"/>
      <c r="X510" s="263"/>
      <c r="Y510" s="263"/>
      <c r="Z510" s="263"/>
      <c r="AA510" s="263"/>
      <c r="AB510" s="263"/>
      <c r="AC510" s="263"/>
      <c r="AD510" s="263"/>
      <c r="AE510" s="263"/>
      <c r="AF510" s="263"/>
      <c r="AG510" s="263"/>
      <c r="AH510" s="6"/>
      <c r="AI510" s="12"/>
      <c r="AJ510" s="6" t="s">
        <v>4423</v>
      </c>
      <c r="AK510" s="200" t="s">
        <v>4391</v>
      </c>
      <c r="AL510" s="4" t="s">
        <v>4722</v>
      </c>
      <c r="AM510" s="10" t="s">
        <v>6992</v>
      </c>
      <c r="AN510" s="4" t="s">
        <v>7127</v>
      </c>
      <c r="AO510" s="241" t="s">
        <v>918</v>
      </c>
      <c r="AP510" s="192">
        <v>44495</v>
      </c>
      <c r="AQ510" s="491" t="s">
        <v>1068</v>
      </c>
      <c r="AR510" s="189"/>
      <c r="AS510" s="116"/>
      <c r="AT510" s="116"/>
      <c r="AU510" s="116"/>
      <c r="AV510" s="116"/>
      <c r="AW510" s="30" t="s">
        <v>1369</v>
      </c>
      <c r="AX510" s="116"/>
      <c r="AY510" s="116"/>
      <c r="BH510" s="32"/>
      <c r="BI510" s="32"/>
      <c r="BJ510" s="491"/>
      <c r="BK510" s="491"/>
      <c r="BL510" s="491"/>
      <c r="BM510" s="491"/>
      <c r="BN510" s="491"/>
    </row>
    <row r="511" spans="1:66" ht="115.5" customHeight="1" x14ac:dyDescent="0.3">
      <c r="A511" s="97" t="s">
        <v>3048</v>
      </c>
      <c r="B511" s="414" t="s">
        <v>3093</v>
      </c>
      <c r="C511" s="233">
        <v>44109</v>
      </c>
      <c r="D511" s="315" t="s">
        <v>1496</v>
      </c>
      <c r="E511" s="12" t="s">
        <v>4279</v>
      </c>
      <c r="F511" s="12" t="s">
        <v>4280</v>
      </c>
      <c r="G511" s="12" t="s">
        <v>2873</v>
      </c>
      <c r="H511" s="12" t="s">
        <v>2874</v>
      </c>
      <c r="I511" s="88" t="s">
        <v>2875</v>
      </c>
      <c r="J511" s="334">
        <v>1</v>
      </c>
      <c r="K511" s="281">
        <v>44197</v>
      </c>
      <c r="L511" s="281">
        <v>44561</v>
      </c>
      <c r="M511" s="635">
        <f t="shared" ref="M511:M574" si="25">+WEEKNUM(L511-K511)</f>
        <v>52</v>
      </c>
      <c r="N511" s="575">
        <v>0</v>
      </c>
      <c r="O511" s="491" t="s">
        <v>3094</v>
      </c>
      <c r="P511" s="491" t="s">
        <v>3095</v>
      </c>
      <c r="Q511" s="4" t="s">
        <v>7020</v>
      </c>
      <c r="R511" s="163">
        <f t="shared" si="24"/>
        <v>176</v>
      </c>
      <c r="S511" s="36"/>
      <c r="T511" s="36"/>
      <c r="U511" s="263" t="s">
        <v>1345</v>
      </c>
      <c r="V511" s="263" t="s">
        <v>1345</v>
      </c>
      <c r="W511" s="263" t="s">
        <v>1345</v>
      </c>
      <c r="X511" s="263" t="s">
        <v>1345</v>
      </c>
      <c r="Y511" s="263" t="s">
        <v>1345</v>
      </c>
      <c r="Z511" s="263" t="s">
        <v>1345</v>
      </c>
      <c r="AA511" s="263" t="s">
        <v>1345</v>
      </c>
      <c r="AB511" s="263" t="s">
        <v>1345</v>
      </c>
      <c r="AC511" s="263" t="s">
        <v>1345</v>
      </c>
      <c r="AD511" s="263" t="s">
        <v>1345</v>
      </c>
      <c r="AE511" s="263" t="s">
        <v>1345</v>
      </c>
      <c r="AF511" s="263" t="s">
        <v>1345</v>
      </c>
      <c r="AG511" s="263" t="s">
        <v>1345</v>
      </c>
      <c r="AH511" s="6" t="s">
        <v>3107</v>
      </c>
      <c r="AI511" s="12" t="s">
        <v>3303</v>
      </c>
      <c r="AJ511" s="6" t="s">
        <v>4282</v>
      </c>
      <c r="AK511" s="200" t="s">
        <v>4392</v>
      </c>
      <c r="AL511" s="6" t="s">
        <v>4705</v>
      </c>
      <c r="AM511" s="10" t="s">
        <v>6993</v>
      </c>
      <c r="AN511" s="6" t="s">
        <v>7019</v>
      </c>
      <c r="AO511" s="241" t="s">
        <v>920</v>
      </c>
      <c r="AP511" s="192">
        <v>44489</v>
      </c>
      <c r="AQ511" s="491" t="s">
        <v>1068</v>
      </c>
      <c r="AR511" s="189"/>
      <c r="AS511" s="116"/>
      <c r="AT511" s="116"/>
      <c r="AU511" s="116"/>
      <c r="AV511" s="116"/>
      <c r="AW511" s="30" t="s">
        <v>1369</v>
      </c>
      <c r="AX511" s="116"/>
      <c r="AY511" s="116"/>
      <c r="BH511" s="32" t="s">
        <v>3340</v>
      </c>
      <c r="BI511" s="32" t="s">
        <v>3966</v>
      </c>
      <c r="BJ511" s="491"/>
      <c r="BK511" s="491" t="s">
        <v>3960</v>
      </c>
      <c r="BL511" s="491" t="s">
        <v>4050</v>
      </c>
      <c r="BM511" s="491" t="s">
        <v>3967</v>
      </c>
      <c r="BN511" s="491"/>
    </row>
    <row r="512" spans="1:66" ht="115.5" customHeight="1" x14ac:dyDescent="0.3">
      <c r="A512" s="97" t="s">
        <v>3049</v>
      </c>
      <c r="B512" s="414" t="s">
        <v>3093</v>
      </c>
      <c r="C512" s="233">
        <v>44109</v>
      </c>
      <c r="D512" s="315" t="s">
        <v>1496</v>
      </c>
      <c r="E512" s="12" t="s">
        <v>4279</v>
      </c>
      <c r="F512" s="12" t="s">
        <v>4283</v>
      </c>
      <c r="G512" s="12" t="s">
        <v>2876</v>
      </c>
      <c r="H512" s="12" t="s">
        <v>2877</v>
      </c>
      <c r="I512" s="88" t="s">
        <v>2878</v>
      </c>
      <c r="J512" s="316">
        <v>1</v>
      </c>
      <c r="K512" s="281">
        <v>44197</v>
      </c>
      <c r="L512" s="281">
        <v>44561</v>
      </c>
      <c r="M512" s="635">
        <f t="shared" si="25"/>
        <v>52</v>
      </c>
      <c r="N512" s="575">
        <v>0</v>
      </c>
      <c r="O512" s="491" t="s">
        <v>3094</v>
      </c>
      <c r="P512" s="491" t="s">
        <v>3095</v>
      </c>
      <c r="Q512" s="6" t="s">
        <v>7019</v>
      </c>
      <c r="R512" s="163">
        <f t="shared" si="24"/>
        <v>176</v>
      </c>
      <c r="S512" s="36"/>
      <c r="T512" s="36"/>
      <c r="U512" s="263" t="s">
        <v>1345</v>
      </c>
      <c r="V512" s="263" t="s">
        <v>1345</v>
      </c>
      <c r="W512" s="263" t="s">
        <v>1345</v>
      </c>
      <c r="X512" s="263" t="s">
        <v>1345</v>
      </c>
      <c r="Y512" s="263" t="s">
        <v>1345</v>
      </c>
      <c r="Z512" s="263" t="s">
        <v>1345</v>
      </c>
      <c r="AA512" s="263" t="s">
        <v>1345</v>
      </c>
      <c r="AB512" s="263" t="s">
        <v>1345</v>
      </c>
      <c r="AC512" s="263" t="s">
        <v>1345</v>
      </c>
      <c r="AD512" s="263" t="s">
        <v>1345</v>
      </c>
      <c r="AE512" s="263" t="s">
        <v>1345</v>
      </c>
      <c r="AF512" s="263" t="s">
        <v>1345</v>
      </c>
      <c r="AG512" s="263" t="s">
        <v>1345</v>
      </c>
      <c r="AH512" s="6" t="s">
        <v>3107</v>
      </c>
      <c r="AI512" s="12" t="s">
        <v>3304</v>
      </c>
      <c r="AJ512" s="6" t="s">
        <v>4284</v>
      </c>
      <c r="AK512" s="200" t="s">
        <v>4388</v>
      </c>
      <c r="AL512" s="6" t="s">
        <v>4431</v>
      </c>
      <c r="AM512" s="10" t="s">
        <v>6993</v>
      </c>
      <c r="AN512" s="6" t="s">
        <v>7019</v>
      </c>
      <c r="AO512" s="241" t="s">
        <v>920</v>
      </c>
      <c r="AP512" s="192">
        <v>44489</v>
      </c>
      <c r="AQ512" s="491" t="s">
        <v>1068</v>
      </c>
      <c r="AR512" s="189"/>
      <c r="AS512" s="116"/>
      <c r="AT512" s="116"/>
      <c r="AU512" s="116"/>
      <c r="AV512" s="116"/>
      <c r="AW512" s="30" t="s">
        <v>1369</v>
      </c>
      <c r="AX512" s="116"/>
      <c r="AY512" s="116"/>
      <c r="BH512" s="32" t="s">
        <v>3340</v>
      </c>
      <c r="BI512" s="32" t="s">
        <v>3966</v>
      </c>
      <c r="BJ512" s="491"/>
      <c r="BK512" s="491" t="s">
        <v>3960</v>
      </c>
      <c r="BL512" s="491" t="s">
        <v>4050</v>
      </c>
      <c r="BM512" s="491" t="s">
        <v>3967</v>
      </c>
      <c r="BN512" s="491"/>
    </row>
    <row r="513" spans="1:66" ht="115.5" customHeight="1" x14ac:dyDescent="0.3">
      <c r="A513" s="97" t="s">
        <v>3050</v>
      </c>
      <c r="B513" s="414" t="s">
        <v>3093</v>
      </c>
      <c r="C513" s="233">
        <v>44109</v>
      </c>
      <c r="D513" s="315" t="s">
        <v>1496</v>
      </c>
      <c r="E513" s="12" t="s">
        <v>4279</v>
      </c>
      <c r="F513" s="12" t="s">
        <v>4285</v>
      </c>
      <c r="G513" s="12" t="s">
        <v>2879</v>
      </c>
      <c r="H513" s="12" t="s">
        <v>2880</v>
      </c>
      <c r="I513" s="88" t="s">
        <v>2881</v>
      </c>
      <c r="J513" s="316">
        <v>1</v>
      </c>
      <c r="K513" s="281">
        <v>44197</v>
      </c>
      <c r="L513" s="281">
        <v>44561</v>
      </c>
      <c r="M513" s="635">
        <f t="shared" si="25"/>
        <v>52</v>
      </c>
      <c r="N513" s="575">
        <v>0</v>
      </c>
      <c r="O513" s="491" t="s">
        <v>3094</v>
      </c>
      <c r="P513" s="491" t="s">
        <v>3095</v>
      </c>
      <c r="Q513" s="6" t="s">
        <v>7019</v>
      </c>
      <c r="R513" s="163">
        <f t="shared" si="24"/>
        <v>176</v>
      </c>
      <c r="S513" s="36"/>
      <c r="T513" s="36"/>
      <c r="U513" s="263" t="s">
        <v>1345</v>
      </c>
      <c r="V513" s="263" t="s">
        <v>1345</v>
      </c>
      <c r="W513" s="263" t="s">
        <v>1345</v>
      </c>
      <c r="X513" s="263" t="s">
        <v>1345</v>
      </c>
      <c r="Y513" s="263" t="s">
        <v>1345</v>
      </c>
      <c r="Z513" s="263" t="s">
        <v>1345</v>
      </c>
      <c r="AA513" s="263" t="s">
        <v>1345</v>
      </c>
      <c r="AB513" s="263" t="s">
        <v>1345</v>
      </c>
      <c r="AC513" s="263" t="s">
        <v>1345</v>
      </c>
      <c r="AD513" s="263" t="s">
        <v>1345</v>
      </c>
      <c r="AE513" s="263" t="s">
        <v>1345</v>
      </c>
      <c r="AF513" s="263" t="s">
        <v>1345</v>
      </c>
      <c r="AG513" s="263" t="s">
        <v>1345</v>
      </c>
      <c r="AH513" s="6" t="s">
        <v>3107</v>
      </c>
      <c r="AI513" s="12" t="s">
        <v>3305</v>
      </c>
      <c r="AJ513" s="6" t="s">
        <v>4286</v>
      </c>
      <c r="AK513" s="200" t="s">
        <v>4388</v>
      </c>
      <c r="AL513" s="6" t="s">
        <v>4415</v>
      </c>
      <c r="AM513" s="10" t="s">
        <v>6993</v>
      </c>
      <c r="AN513" s="6" t="s">
        <v>7019</v>
      </c>
      <c r="AO513" s="241" t="s">
        <v>920</v>
      </c>
      <c r="AP513" s="192">
        <v>44489</v>
      </c>
      <c r="AQ513" s="491" t="s">
        <v>1068</v>
      </c>
      <c r="AR513" s="189"/>
      <c r="AS513" s="116"/>
      <c r="AT513" s="116"/>
      <c r="AU513" s="116"/>
      <c r="AV513" s="116"/>
      <c r="AW513" s="30" t="s">
        <v>1369</v>
      </c>
      <c r="AX513" s="116"/>
      <c r="AY513" s="116"/>
      <c r="BH513" s="32" t="s">
        <v>3340</v>
      </c>
      <c r="BI513" s="32" t="s">
        <v>3966</v>
      </c>
      <c r="BJ513" s="491"/>
      <c r="BK513" s="491" t="s">
        <v>3960</v>
      </c>
      <c r="BL513" s="491" t="s">
        <v>4050</v>
      </c>
      <c r="BM513" s="491" t="s">
        <v>3967</v>
      </c>
      <c r="BN513" s="491"/>
    </row>
    <row r="514" spans="1:66" ht="115.5" hidden="1" customHeight="1" x14ac:dyDescent="0.3">
      <c r="A514" s="29" t="s">
        <v>3051</v>
      </c>
      <c r="B514" s="5" t="s">
        <v>3093</v>
      </c>
      <c r="C514" s="192">
        <v>44109</v>
      </c>
      <c r="D514" s="315" t="s">
        <v>1497</v>
      </c>
      <c r="E514" s="12" t="s">
        <v>4287</v>
      </c>
      <c r="F514" s="12" t="s">
        <v>2882</v>
      </c>
      <c r="G514" s="12" t="s">
        <v>2883</v>
      </c>
      <c r="H514" s="12" t="s">
        <v>2884</v>
      </c>
      <c r="I514" s="12" t="s">
        <v>2885</v>
      </c>
      <c r="J514" s="316">
        <v>1</v>
      </c>
      <c r="K514" s="281">
        <v>44197</v>
      </c>
      <c r="L514" s="281">
        <v>44285</v>
      </c>
      <c r="M514" s="79">
        <f t="shared" si="25"/>
        <v>13</v>
      </c>
      <c r="N514" s="338">
        <v>0</v>
      </c>
      <c r="O514" s="491" t="s">
        <v>3094</v>
      </c>
      <c r="P514" s="491"/>
      <c r="Q514" s="4" t="s">
        <v>4739</v>
      </c>
      <c r="R514" s="163">
        <f t="shared" si="24"/>
        <v>298</v>
      </c>
      <c r="S514" s="36"/>
      <c r="T514" s="36"/>
      <c r="U514" s="263" t="s">
        <v>1345</v>
      </c>
      <c r="V514" s="263" t="s">
        <v>1345</v>
      </c>
      <c r="W514" s="263" t="s">
        <v>1345</v>
      </c>
      <c r="X514" s="263" t="s">
        <v>1345</v>
      </c>
      <c r="Y514" s="263" t="s">
        <v>1345</v>
      </c>
      <c r="Z514" s="263" t="s">
        <v>1345</v>
      </c>
      <c r="AA514" s="263" t="s">
        <v>1345</v>
      </c>
      <c r="AB514" s="263" t="s">
        <v>1345</v>
      </c>
      <c r="AC514" s="263" t="s">
        <v>1345</v>
      </c>
      <c r="AD514" s="263" t="s">
        <v>1345</v>
      </c>
      <c r="AE514" s="263" t="s">
        <v>1345</v>
      </c>
      <c r="AF514" s="263" t="s">
        <v>1345</v>
      </c>
      <c r="AG514" s="263" t="s">
        <v>1345</v>
      </c>
      <c r="AH514" s="6" t="s">
        <v>3107</v>
      </c>
      <c r="AI514" s="12" t="s">
        <v>3306</v>
      </c>
      <c r="AJ514" s="6" t="s">
        <v>4288</v>
      </c>
      <c r="AK514" s="200" t="s">
        <v>4148</v>
      </c>
      <c r="AL514" s="12" t="s">
        <v>4723</v>
      </c>
      <c r="AM514" s="146" t="s">
        <v>4148</v>
      </c>
      <c r="AN514" s="40" t="s">
        <v>6439</v>
      </c>
      <c r="AO514" s="241" t="s">
        <v>2035</v>
      </c>
      <c r="AP514" s="192">
        <v>44377</v>
      </c>
      <c r="AQ514" s="491" t="s">
        <v>2539</v>
      </c>
      <c r="AR514" s="192">
        <v>44377</v>
      </c>
      <c r="AS514" s="149" t="s">
        <v>4373</v>
      </c>
      <c r="AT514" s="31" t="s">
        <v>4372</v>
      </c>
      <c r="AU514" s="31" t="s">
        <v>1663</v>
      </c>
      <c r="AV514" s="31" t="s">
        <v>1663</v>
      </c>
      <c r="AW514" s="32" t="s">
        <v>2779</v>
      </c>
      <c r="AX514" s="30" t="s">
        <v>3804</v>
      </c>
      <c r="AY514" s="30" t="s">
        <v>1663</v>
      </c>
      <c r="BH514" s="32"/>
      <c r="BI514" s="32"/>
      <c r="BJ514" s="491"/>
      <c r="BK514" s="491" t="s">
        <v>3964</v>
      </c>
      <c r="BL514" s="491" t="s">
        <v>3962</v>
      </c>
      <c r="BM514" s="491" t="s">
        <v>3968</v>
      </c>
      <c r="BN514" s="491"/>
    </row>
    <row r="515" spans="1:66" ht="115.5" hidden="1" customHeight="1" x14ac:dyDescent="0.3">
      <c r="A515" s="29" t="s">
        <v>3051</v>
      </c>
      <c r="B515" s="5" t="s">
        <v>3093</v>
      </c>
      <c r="C515" s="192">
        <v>44109</v>
      </c>
      <c r="D515" s="315" t="s">
        <v>1497</v>
      </c>
      <c r="E515" s="12" t="s">
        <v>4287</v>
      </c>
      <c r="F515" s="12" t="s">
        <v>2882</v>
      </c>
      <c r="G515" s="12" t="s">
        <v>2883</v>
      </c>
      <c r="H515" s="12" t="s">
        <v>2884</v>
      </c>
      <c r="I515" s="88" t="s">
        <v>2885</v>
      </c>
      <c r="J515" s="316">
        <v>2</v>
      </c>
      <c r="K515" s="281">
        <v>44197</v>
      </c>
      <c r="L515" s="339">
        <v>44407</v>
      </c>
      <c r="M515" s="79">
        <f t="shared" si="25"/>
        <v>30</v>
      </c>
      <c r="N515" s="335">
        <v>2</v>
      </c>
      <c r="O515" s="491" t="s">
        <v>3094</v>
      </c>
      <c r="P515" s="491"/>
      <c r="Q515" s="4" t="s">
        <v>4740</v>
      </c>
      <c r="R515" s="163">
        <f t="shared" si="24"/>
        <v>293</v>
      </c>
      <c r="S515" s="36"/>
      <c r="T515" s="36"/>
      <c r="U515" s="263"/>
      <c r="V515" s="263"/>
      <c r="W515" s="263"/>
      <c r="X515" s="263"/>
      <c r="Y515" s="263"/>
      <c r="Z515" s="263"/>
      <c r="AA515" s="263"/>
      <c r="AB515" s="263"/>
      <c r="AC515" s="263"/>
      <c r="AD515" s="263"/>
      <c r="AE515" s="263"/>
      <c r="AF515" s="263"/>
      <c r="AG515" s="263"/>
      <c r="AH515" s="6"/>
      <c r="AI515" s="12"/>
      <c r="AJ515" s="6" t="s">
        <v>4148</v>
      </c>
      <c r="AK515" s="200" t="s">
        <v>4393</v>
      </c>
      <c r="AL515" s="4" t="s">
        <v>4432</v>
      </c>
      <c r="AM515" s="146" t="s">
        <v>4148</v>
      </c>
      <c r="AN515" s="146" t="s">
        <v>6329</v>
      </c>
      <c r="AO515" s="241" t="s">
        <v>5214</v>
      </c>
      <c r="AP515" s="192">
        <v>44389</v>
      </c>
      <c r="AQ515" s="491" t="s">
        <v>1068</v>
      </c>
      <c r="AR515" s="189"/>
      <c r="AS515" s="116"/>
      <c r="AT515" s="116"/>
      <c r="AU515" s="116"/>
      <c r="AV515" s="116"/>
      <c r="AW515" s="30" t="s">
        <v>1369</v>
      </c>
      <c r="AX515" s="116"/>
      <c r="AY515" s="116"/>
      <c r="BH515" s="32"/>
      <c r="BI515" s="32"/>
      <c r="BJ515" s="491"/>
      <c r="BK515" s="491"/>
      <c r="BL515" s="491"/>
      <c r="BM515" s="491"/>
      <c r="BN515" s="491"/>
    </row>
    <row r="516" spans="1:66" ht="115.5" hidden="1" customHeight="1" x14ac:dyDescent="0.3">
      <c r="A516" s="29" t="s">
        <v>3052</v>
      </c>
      <c r="B516" s="5" t="s">
        <v>3093</v>
      </c>
      <c r="C516" s="192">
        <v>44109</v>
      </c>
      <c r="D516" s="315" t="s">
        <v>1498</v>
      </c>
      <c r="E516" s="12" t="s">
        <v>4289</v>
      </c>
      <c r="F516" s="12" t="s">
        <v>4290</v>
      </c>
      <c r="G516" s="12" t="s">
        <v>2886</v>
      </c>
      <c r="H516" s="12" t="s">
        <v>2887</v>
      </c>
      <c r="I516" s="88" t="s">
        <v>2888</v>
      </c>
      <c r="J516" s="316">
        <v>1</v>
      </c>
      <c r="K516" s="281">
        <v>44197</v>
      </c>
      <c r="L516" s="281">
        <v>44316</v>
      </c>
      <c r="M516" s="79">
        <f t="shared" si="25"/>
        <v>17</v>
      </c>
      <c r="N516" s="335">
        <v>1</v>
      </c>
      <c r="O516" s="491" t="s">
        <v>149</v>
      </c>
      <c r="P516" s="491"/>
      <c r="Q516" s="10" t="s">
        <v>4922</v>
      </c>
      <c r="R516" s="163">
        <f t="shared" si="24"/>
        <v>109</v>
      </c>
      <c r="S516" s="36"/>
      <c r="T516" s="36"/>
      <c r="U516" s="263" t="s">
        <v>1345</v>
      </c>
      <c r="V516" s="263" t="s">
        <v>1345</v>
      </c>
      <c r="W516" s="263" t="s">
        <v>1345</v>
      </c>
      <c r="X516" s="263" t="s">
        <v>1345</v>
      </c>
      <c r="Y516" s="263" t="s">
        <v>1345</v>
      </c>
      <c r="Z516" s="263" t="s">
        <v>1345</v>
      </c>
      <c r="AA516" s="263" t="s">
        <v>1345</v>
      </c>
      <c r="AB516" s="263" t="s">
        <v>1345</v>
      </c>
      <c r="AC516" s="263" t="s">
        <v>1345</v>
      </c>
      <c r="AD516" s="263" t="s">
        <v>1345</v>
      </c>
      <c r="AE516" s="263" t="s">
        <v>1345</v>
      </c>
      <c r="AF516" s="263" t="s">
        <v>1345</v>
      </c>
      <c r="AG516" s="263" t="s">
        <v>1345</v>
      </c>
      <c r="AH516" s="6" t="s">
        <v>3107</v>
      </c>
      <c r="AI516" s="6" t="s">
        <v>3307</v>
      </c>
      <c r="AJ516" s="6" t="s">
        <v>4291</v>
      </c>
      <c r="AK516" s="200" t="s">
        <v>4394</v>
      </c>
      <c r="AL516" s="6" t="s">
        <v>4446</v>
      </c>
      <c r="AM516" s="146" t="s">
        <v>4148</v>
      </c>
      <c r="AN516" s="146" t="s">
        <v>6329</v>
      </c>
      <c r="AO516" s="241" t="s">
        <v>918</v>
      </c>
      <c r="AP516" s="192">
        <v>44389</v>
      </c>
      <c r="AQ516" s="491" t="s">
        <v>1068</v>
      </c>
      <c r="AR516" s="189"/>
      <c r="AS516" s="116"/>
      <c r="AT516" s="116"/>
      <c r="AU516" s="116"/>
      <c r="AV516" s="116"/>
      <c r="AW516" s="30" t="s">
        <v>1369</v>
      </c>
      <c r="AX516" s="116"/>
      <c r="AY516" s="116"/>
      <c r="BH516" s="491"/>
      <c r="BI516" s="491"/>
      <c r="BJ516" s="491"/>
      <c r="BK516" s="491" t="s">
        <v>3960</v>
      </c>
      <c r="BL516" s="491" t="s">
        <v>4050</v>
      </c>
      <c r="BM516" s="491" t="s">
        <v>4051</v>
      </c>
      <c r="BN516" s="491"/>
    </row>
    <row r="517" spans="1:66" ht="115.5" hidden="1" customHeight="1" x14ac:dyDescent="0.3">
      <c r="A517" s="29" t="s">
        <v>3053</v>
      </c>
      <c r="B517" s="5" t="s">
        <v>3093</v>
      </c>
      <c r="C517" s="192">
        <v>44109</v>
      </c>
      <c r="D517" s="315" t="s">
        <v>1498</v>
      </c>
      <c r="E517" s="12" t="s">
        <v>4289</v>
      </c>
      <c r="F517" s="12" t="s">
        <v>4290</v>
      </c>
      <c r="G517" s="12" t="s">
        <v>2889</v>
      </c>
      <c r="H517" s="12" t="s">
        <v>2890</v>
      </c>
      <c r="I517" s="88" t="s">
        <v>2891</v>
      </c>
      <c r="J517" s="316">
        <v>1</v>
      </c>
      <c r="K517" s="281">
        <v>44197</v>
      </c>
      <c r="L517" s="281">
        <v>44316</v>
      </c>
      <c r="M517" s="79">
        <f t="shared" si="25"/>
        <v>17</v>
      </c>
      <c r="N517" s="335">
        <v>1</v>
      </c>
      <c r="O517" s="491" t="s">
        <v>149</v>
      </c>
      <c r="P517" s="491"/>
      <c r="Q517" s="10" t="s">
        <v>4416</v>
      </c>
      <c r="R517" s="163">
        <f t="shared" si="24"/>
        <v>314</v>
      </c>
      <c r="S517" s="36"/>
      <c r="T517" s="36"/>
      <c r="U517" s="263" t="s">
        <v>1345</v>
      </c>
      <c r="V517" s="263" t="s">
        <v>1345</v>
      </c>
      <c r="W517" s="263" t="s">
        <v>1345</v>
      </c>
      <c r="X517" s="263" t="s">
        <v>1345</v>
      </c>
      <c r="Y517" s="263" t="s">
        <v>1345</v>
      </c>
      <c r="Z517" s="263" t="s">
        <v>1345</v>
      </c>
      <c r="AA517" s="263" t="s">
        <v>1345</v>
      </c>
      <c r="AB517" s="263" t="s">
        <v>1345</v>
      </c>
      <c r="AC517" s="263" t="s">
        <v>1345</v>
      </c>
      <c r="AD517" s="263" t="s">
        <v>1345</v>
      </c>
      <c r="AE517" s="263" t="s">
        <v>1345</v>
      </c>
      <c r="AF517" s="263" t="s">
        <v>1345</v>
      </c>
      <c r="AG517" s="263" t="s">
        <v>1345</v>
      </c>
      <c r="AH517" s="6" t="s">
        <v>3107</v>
      </c>
      <c r="AI517" s="6" t="s">
        <v>3308</v>
      </c>
      <c r="AJ517" s="6" t="s">
        <v>4291</v>
      </c>
      <c r="AK517" s="200" t="s">
        <v>4395</v>
      </c>
      <c r="AL517" s="6" t="s">
        <v>4706</v>
      </c>
      <c r="AM517" s="146" t="s">
        <v>4148</v>
      </c>
      <c r="AN517" s="146" t="s">
        <v>6329</v>
      </c>
      <c r="AO517" s="241" t="s">
        <v>918</v>
      </c>
      <c r="AP517" s="192">
        <v>44389</v>
      </c>
      <c r="AQ517" s="491" t="s">
        <v>1068</v>
      </c>
      <c r="AR517" s="189"/>
      <c r="AS517" s="116"/>
      <c r="AT517" s="116"/>
      <c r="AU517" s="116"/>
      <c r="AV517" s="116"/>
      <c r="AW517" s="30" t="s">
        <v>1369</v>
      </c>
      <c r="AX517" s="116"/>
      <c r="AY517" s="116"/>
      <c r="BH517" s="491"/>
      <c r="BI517" s="491"/>
      <c r="BJ517" s="491"/>
      <c r="BK517" s="491" t="s">
        <v>3960</v>
      </c>
      <c r="BL517" s="491" t="s">
        <v>4050</v>
      </c>
      <c r="BM517" s="491" t="s">
        <v>4051</v>
      </c>
      <c r="BN517" s="491"/>
    </row>
    <row r="518" spans="1:66" ht="115.5" customHeight="1" x14ac:dyDescent="0.3">
      <c r="A518" s="97" t="s">
        <v>3054</v>
      </c>
      <c r="B518" s="414" t="s">
        <v>3093</v>
      </c>
      <c r="C518" s="233">
        <v>44109</v>
      </c>
      <c r="D518" s="315" t="s">
        <v>1498</v>
      </c>
      <c r="E518" s="12" t="s">
        <v>4289</v>
      </c>
      <c r="F518" s="12" t="s">
        <v>4290</v>
      </c>
      <c r="G518" s="12" t="s">
        <v>2892</v>
      </c>
      <c r="H518" s="12" t="s">
        <v>2893</v>
      </c>
      <c r="I518" s="88" t="s">
        <v>2894</v>
      </c>
      <c r="J518" s="316">
        <v>1</v>
      </c>
      <c r="K518" s="281">
        <v>44197</v>
      </c>
      <c r="L518" s="281">
        <v>44346</v>
      </c>
      <c r="M518" s="635">
        <f t="shared" si="25"/>
        <v>22</v>
      </c>
      <c r="N518" s="576">
        <v>0</v>
      </c>
      <c r="O518" s="491" t="s">
        <v>149</v>
      </c>
      <c r="P518" s="491"/>
      <c r="Q518" s="10" t="s">
        <v>7029</v>
      </c>
      <c r="R518" s="411">
        <f t="shared" si="24"/>
        <v>187</v>
      </c>
      <c r="S518" s="36"/>
      <c r="T518" s="36"/>
      <c r="U518" s="263" t="s">
        <v>1345</v>
      </c>
      <c r="V518" s="263" t="s">
        <v>1345</v>
      </c>
      <c r="W518" s="263" t="s">
        <v>1345</v>
      </c>
      <c r="X518" s="263" t="s">
        <v>1345</v>
      </c>
      <c r="Y518" s="263" t="s">
        <v>1345</v>
      </c>
      <c r="Z518" s="263" t="s">
        <v>1345</v>
      </c>
      <c r="AA518" s="263" t="s">
        <v>1345</v>
      </c>
      <c r="AB518" s="263" t="s">
        <v>1345</v>
      </c>
      <c r="AC518" s="263" t="s">
        <v>1345</v>
      </c>
      <c r="AD518" s="263" t="s">
        <v>1345</v>
      </c>
      <c r="AE518" s="263" t="s">
        <v>1345</v>
      </c>
      <c r="AF518" s="263" t="s">
        <v>1345</v>
      </c>
      <c r="AG518" s="263" t="s">
        <v>1345</v>
      </c>
      <c r="AH518" s="6" t="s">
        <v>3107</v>
      </c>
      <c r="AI518" s="6" t="s">
        <v>3309</v>
      </c>
      <c r="AJ518" s="6" t="s">
        <v>4292</v>
      </c>
      <c r="AK518" s="200" t="s">
        <v>4396</v>
      </c>
      <c r="AL518" s="6" t="s">
        <v>4707</v>
      </c>
      <c r="AM518" s="10" t="s">
        <v>6994</v>
      </c>
      <c r="AN518" s="6" t="s">
        <v>7059</v>
      </c>
      <c r="AO518" s="241" t="s">
        <v>919</v>
      </c>
      <c r="AP518" s="192">
        <v>44489</v>
      </c>
      <c r="AQ518" s="491" t="s">
        <v>1068</v>
      </c>
      <c r="AR518" s="189"/>
      <c r="AS518" s="116"/>
      <c r="AT518" s="116"/>
      <c r="AU518" s="116"/>
      <c r="AV518" s="116"/>
      <c r="AW518" s="30" t="s">
        <v>1369</v>
      </c>
      <c r="AX518" s="116"/>
      <c r="AY518" s="116"/>
      <c r="BH518" s="491"/>
      <c r="BI518" s="491"/>
      <c r="BJ518" s="491"/>
      <c r="BK518" s="491" t="s">
        <v>3960</v>
      </c>
      <c r="BL518" s="491" t="s">
        <v>4050</v>
      </c>
      <c r="BM518" s="491" t="s">
        <v>4051</v>
      </c>
      <c r="BN518" s="491"/>
    </row>
    <row r="519" spans="1:66" ht="115.5" customHeight="1" x14ac:dyDescent="0.3">
      <c r="A519" s="654" t="s">
        <v>3055</v>
      </c>
      <c r="B519" s="655" t="s">
        <v>3093</v>
      </c>
      <c r="C519" s="583">
        <v>44109</v>
      </c>
      <c r="D519" s="399" t="s">
        <v>1498</v>
      </c>
      <c r="E519" s="213" t="s">
        <v>4289</v>
      </c>
      <c r="F519" s="213" t="s">
        <v>4290</v>
      </c>
      <c r="G519" s="213" t="s">
        <v>2895</v>
      </c>
      <c r="H519" s="213" t="s">
        <v>2896</v>
      </c>
      <c r="I519" s="214" t="s">
        <v>2897</v>
      </c>
      <c r="J519" s="400">
        <v>1</v>
      </c>
      <c r="K519" s="281">
        <v>44197</v>
      </c>
      <c r="L519" s="281">
        <v>44560</v>
      </c>
      <c r="M519" s="635">
        <f t="shared" si="25"/>
        <v>52</v>
      </c>
      <c r="N519" s="656">
        <v>0</v>
      </c>
      <c r="O519" s="93" t="s">
        <v>149</v>
      </c>
      <c r="P519" s="491"/>
      <c r="Q519" s="6" t="s">
        <v>7019</v>
      </c>
      <c r="R519" s="163">
        <f t="shared" si="24"/>
        <v>176</v>
      </c>
      <c r="S519" s="36"/>
      <c r="T519" s="36"/>
      <c r="U519" s="263" t="s">
        <v>1345</v>
      </c>
      <c r="V519" s="263" t="s">
        <v>1345</v>
      </c>
      <c r="W519" s="263" t="s">
        <v>1345</v>
      </c>
      <c r="X519" s="263" t="s">
        <v>1345</v>
      </c>
      <c r="Y519" s="263" t="s">
        <v>1345</v>
      </c>
      <c r="Z519" s="263" t="s">
        <v>1345</v>
      </c>
      <c r="AA519" s="263" t="s">
        <v>1345</v>
      </c>
      <c r="AB519" s="263" t="s">
        <v>1345</v>
      </c>
      <c r="AC519" s="263" t="s">
        <v>1345</v>
      </c>
      <c r="AD519" s="263" t="s">
        <v>1345</v>
      </c>
      <c r="AE519" s="263" t="s">
        <v>1345</v>
      </c>
      <c r="AF519" s="263" t="s">
        <v>1345</v>
      </c>
      <c r="AG519" s="263" t="s">
        <v>1345</v>
      </c>
      <c r="AH519" s="6" t="s">
        <v>3107</v>
      </c>
      <c r="AI519" s="6" t="s">
        <v>3309</v>
      </c>
      <c r="AJ519" s="146" t="s">
        <v>4293</v>
      </c>
      <c r="AK519" s="401" t="s">
        <v>4397</v>
      </c>
      <c r="AL519" s="146" t="s">
        <v>4410</v>
      </c>
      <c r="AM519" s="115" t="s">
        <v>6995</v>
      </c>
      <c r="AN519" s="6" t="s">
        <v>7019</v>
      </c>
      <c r="AO519" s="251" t="s">
        <v>920</v>
      </c>
      <c r="AP519" s="192">
        <v>44489</v>
      </c>
      <c r="AQ519" s="491" t="s">
        <v>1068</v>
      </c>
      <c r="AR519" s="189"/>
      <c r="AS519" s="116"/>
      <c r="AT519" s="116"/>
      <c r="AU519" s="116"/>
      <c r="AV519" s="116"/>
      <c r="AW519" s="30" t="s">
        <v>1369</v>
      </c>
      <c r="AX519" s="116"/>
      <c r="AY519" s="116"/>
      <c r="BH519" s="491"/>
      <c r="BI519" s="491"/>
      <c r="BJ519" s="491"/>
      <c r="BK519" s="491" t="s">
        <v>3960</v>
      </c>
      <c r="BL519" s="491" t="s">
        <v>4050</v>
      </c>
      <c r="BM519" s="491" t="s">
        <v>4051</v>
      </c>
      <c r="BN519" s="491"/>
    </row>
    <row r="520" spans="1:66" ht="115.5" customHeight="1" x14ac:dyDescent="0.3">
      <c r="A520" s="97" t="s">
        <v>3056</v>
      </c>
      <c r="B520" s="414" t="s">
        <v>3093</v>
      </c>
      <c r="C520" s="233">
        <v>44109</v>
      </c>
      <c r="D520" s="315" t="s">
        <v>1498</v>
      </c>
      <c r="E520" s="12" t="s">
        <v>4289</v>
      </c>
      <c r="F520" s="12" t="s">
        <v>4290</v>
      </c>
      <c r="G520" s="12" t="s">
        <v>2873</v>
      </c>
      <c r="H520" s="12" t="s">
        <v>2898</v>
      </c>
      <c r="I520" s="88" t="s">
        <v>2875</v>
      </c>
      <c r="J520" s="334">
        <v>1</v>
      </c>
      <c r="K520" s="281">
        <v>44197</v>
      </c>
      <c r="L520" s="281">
        <v>44561</v>
      </c>
      <c r="M520" s="635">
        <f t="shared" si="25"/>
        <v>52</v>
      </c>
      <c r="N520" s="575">
        <v>0</v>
      </c>
      <c r="O520" s="491" t="s">
        <v>149</v>
      </c>
      <c r="P520" s="491"/>
      <c r="Q520" s="6" t="s">
        <v>7019</v>
      </c>
      <c r="R520" s="163">
        <f t="shared" si="24"/>
        <v>176</v>
      </c>
      <c r="S520" s="36"/>
      <c r="T520" s="36"/>
      <c r="U520" s="263" t="s">
        <v>1345</v>
      </c>
      <c r="V520" s="263" t="s">
        <v>1345</v>
      </c>
      <c r="W520" s="263" t="s">
        <v>1345</v>
      </c>
      <c r="X520" s="263" t="s">
        <v>1345</v>
      </c>
      <c r="Y520" s="263" t="s">
        <v>1345</v>
      </c>
      <c r="Z520" s="263" t="s">
        <v>1345</v>
      </c>
      <c r="AA520" s="263" t="s">
        <v>1345</v>
      </c>
      <c r="AB520" s="263" t="s">
        <v>1345</v>
      </c>
      <c r="AC520" s="263" t="s">
        <v>1345</v>
      </c>
      <c r="AD520" s="263" t="s">
        <v>1345</v>
      </c>
      <c r="AE520" s="263" t="s">
        <v>1345</v>
      </c>
      <c r="AF520" s="263" t="s">
        <v>1345</v>
      </c>
      <c r="AG520" s="263" t="s">
        <v>1345</v>
      </c>
      <c r="AH520" s="6" t="s">
        <v>3107</v>
      </c>
      <c r="AI520" s="6" t="s">
        <v>3309</v>
      </c>
      <c r="AJ520" s="6" t="s">
        <v>4293</v>
      </c>
      <c r="AK520" s="200" t="s">
        <v>4397</v>
      </c>
      <c r="AL520" s="6" t="s">
        <v>4418</v>
      </c>
      <c r="AM520" s="10" t="s">
        <v>6993</v>
      </c>
      <c r="AN520" s="6" t="s">
        <v>7019</v>
      </c>
      <c r="AO520" s="241" t="s">
        <v>920</v>
      </c>
      <c r="AP520" s="192">
        <v>44489</v>
      </c>
      <c r="AQ520" s="491" t="s">
        <v>1068</v>
      </c>
      <c r="AR520" s="189"/>
      <c r="AS520" s="116"/>
      <c r="AT520" s="116"/>
      <c r="AU520" s="116"/>
      <c r="AV520" s="116"/>
      <c r="AW520" s="30" t="s">
        <v>1369</v>
      </c>
      <c r="AX520" s="116"/>
      <c r="AY520" s="116"/>
      <c r="BH520" s="491"/>
      <c r="BI520" s="491"/>
      <c r="BJ520" s="491"/>
      <c r="BK520" s="491" t="s">
        <v>3960</v>
      </c>
      <c r="BL520" s="491" t="s">
        <v>4050</v>
      </c>
      <c r="BM520" s="491" t="s">
        <v>4051</v>
      </c>
      <c r="BN520" s="491"/>
    </row>
    <row r="521" spans="1:66" ht="115.5" customHeight="1" x14ac:dyDescent="0.3">
      <c r="A521" s="97" t="s">
        <v>3057</v>
      </c>
      <c r="B521" s="414" t="s">
        <v>3093</v>
      </c>
      <c r="C521" s="233">
        <v>44109</v>
      </c>
      <c r="D521" s="315" t="s">
        <v>1498</v>
      </c>
      <c r="E521" s="12" t="s">
        <v>4289</v>
      </c>
      <c r="F521" s="12" t="s">
        <v>4290</v>
      </c>
      <c r="G521" s="12" t="s">
        <v>2899</v>
      </c>
      <c r="H521" s="12" t="s">
        <v>2880</v>
      </c>
      <c r="I521" s="88" t="s">
        <v>2900</v>
      </c>
      <c r="J521" s="316">
        <v>1</v>
      </c>
      <c r="K521" s="281">
        <v>44197</v>
      </c>
      <c r="L521" s="281">
        <v>44560</v>
      </c>
      <c r="M521" s="635">
        <f t="shared" si="25"/>
        <v>52</v>
      </c>
      <c r="N521" s="575">
        <v>0</v>
      </c>
      <c r="O521" s="491" t="s">
        <v>149</v>
      </c>
      <c r="P521" s="491"/>
      <c r="Q521" s="6" t="s">
        <v>7019</v>
      </c>
      <c r="R521" s="163">
        <f t="shared" si="24"/>
        <v>176</v>
      </c>
      <c r="S521" s="36"/>
      <c r="T521" s="36"/>
      <c r="U521" s="263" t="s">
        <v>1345</v>
      </c>
      <c r="V521" s="263" t="s">
        <v>1345</v>
      </c>
      <c r="W521" s="263" t="s">
        <v>1345</v>
      </c>
      <c r="X521" s="263" t="s">
        <v>1345</v>
      </c>
      <c r="Y521" s="263" t="s">
        <v>1345</v>
      </c>
      <c r="Z521" s="263" t="s">
        <v>1345</v>
      </c>
      <c r="AA521" s="263" t="s">
        <v>1345</v>
      </c>
      <c r="AB521" s="263" t="s">
        <v>1345</v>
      </c>
      <c r="AC521" s="263" t="s">
        <v>1345</v>
      </c>
      <c r="AD521" s="263" t="s">
        <v>1345</v>
      </c>
      <c r="AE521" s="263" t="s">
        <v>1345</v>
      </c>
      <c r="AF521" s="263" t="s">
        <v>1345</v>
      </c>
      <c r="AG521" s="263" t="s">
        <v>1345</v>
      </c>
      <c r="AH521" s="6" t="s">
        <v>3107</v>
      </c>
      <c r="AI521" s="6" t="s">
        <v>3309</v>
      </c>
      <c r="AJ521" s="6" t="s">
        <v>4293</v>
      </c>
      <c r="AK521" s="200" t="s">
        <v>4397</v>
      </c>
      <c r="AL521" s="6" t="s">
        <v>4417</v>
      </c>
      <c r="AM521" s="10" t="s">
        <v>6995</v>
      </c>
      <c r="AN521" s="6" t="s">
        <v>7019</v>
      </c>
      <c r="AO521" s="241" t="s">
        <v>920</v>
      </c>
      <c r="AP521" s="192">
        <v>44489</v>
      </c>
      <c r="AQ521" s="491" t="s">
        <v>1068</v>
      </c>
      <c r="AR521" s="189"/>
      <c r="AS521" s="116"/>
      <c r="AT521" s="116"/>
      <c r="AU521" s="116"/>
      <c r="AV521" s="116"/>
      <c r="AW521" s="30" t="s">
        <v>1369</v>
      </c>
      <c r="AX521" s="116"/>
      <c r="AY521" s="116"/>
      <c r="BH521" s="491"/>
      <c r="BI521" s="491"/>
      <c r="BJ521" s="491"/>
      <c r="BK521" s="491" t="s">
        <v>3960</v>
      </c>
      <c r="BL521" s="491" t="s">
        <v>4050</v>
      </c>
      <c r="BM521" s="491" t="s">
        <v>4051</v>
      </c>
      <c r="BN521" s="491"/>
    </row>
    <row r="522" spans="1:66" ht="115.5" customHeight="1" x14ac:dyDescent="0.3">
      <c r="A522" s="97" t="s">
        <v>3058</v>
      </c>
      <c r="B522" s="414" t="s">
        <v>3093</v>
      </c>
      <c r="C522" s="233">
        <v>44109</v>
      </c>
      <c r="D522" s="315" t="s">
        <v>1499</v>
      </c>
      <c r="E522" s="12" t="s">
        <v>4294</v>
      </c>
      <c r="F522" s="12" t="s">
        <v>2901</v>
      </c>
      <c r="G522" s="12" t="s">
        <v>2902</v>
      </c>
      <c r="H522" s="12" t="s">
        <v>2903</v>
      </c>
      <c r="I522" s="88" t="s">
        <v>2904</v>
      </c>
      <c r="J522" s="316">
        <v>3</v>
      </c>
      <c r="K522" s="281">
        <v>44197</v>
      </c>
      <c r="L522" s="281">
        <v>44561</v>
      </c>
      <c r="M522" s="635">
        <f t="shared" si="25"/>
        <v>52</v>
      </c>
      <c r="N522" s="575">
        <v>1</v>
      </c>
      <c r="O522" s="491" t="s">
        <v>149</v>
      </c>
      <c r="P522" s="491"/>
      <c r="Q522" s="6" t="s">
        <v>7019</v>
      </c>
      <c r="R522" s="163">
        <f t="shared" si="24"/>
        <v>176</v>
      </c>
      <c r="S522" s="36"/>
      <c r="T522" s="36"/>
      <c r="U522" s="263" t="s">
        <v>1345</v>
      </c>
      <c r="V522" s="263" t="s">
        <v>1345</v>
      </c>
      <c r="W522" s="263" t="s">
        <v>1345</v>
      </c>
      <c r="X522" s="263" t="s">
        <v>1345</v>
      </c>
      <c r="Y522" s="263" t="s">
        <v>1345</v>
      </c>
      <c r="Z522" s="263" t="s">
        <v>1345</v>
      </c>
      <c r="AA522" s="263" t="s">
        <v>1345</v>
      </c>
      <c r="AB522" s="263" t="s">
        <v>1345</v>
      </c>
      <c r="AC522" s="263" t="s">
        <v>1345</v>
      </c>
      <c r="AD522" s="263" t="s">
        <v>1345</v>
      </c>
      <c r="AE522" s="263" t="s">
        <v>1345</v>
      </c>
      <c r="AF522" s="263" t="s">
        <v>1345</v>
      </c>
      <c r="AG522" s="263" t="s">
        <v>1345</v>
      </c>
      <c r="AH522" s="6" t="s">
        <v>3107</v>
      </c>
      <c r="AI522" s="6" t="s">
        <v>3309</v>
      </c>
      <c r="AJ522" s="6" t="s">
        <v>4293</v>
      </c>
      <c r="AK522" s="200" t="s">
        <v>4398</v>
      </c>
      <c r="AL522" s="6" t="s">
        <v>4433</v>
      </c>
      <c r="AM522" s="10" t="s">
        <v>6993</v>
      </c>
      <c r="AN522" s="6" t="s">
        <v>7019</v>
      </c>
      <c r="AO522" s="241" t="s">
        <v>920</v>
      </c>
      <c r="AP522" s="192">
        <v>44489</v>
      </c>
      <c r="AQ522" s="491" t="s">
        <v>1068</v>
      </c>
      <c r="AR522" s="189"/>
      <c r="AS522" s="116"/>
      <c r="AT522" s="116"/>
      <c r="AU522" s="116"/>
      <c r="AV522" s="116"/>
      <c r="AW522" s="30" t="s">
        <v>1369</v>
      </c>
      <c r="AX522" s="116"/>
      <c r="AY522" s="116"/>
      <c r="BH522" s="491"/>
      <c r="BI522" s="491"/>
      <c r="BJ522" s="491"/>
      <c r="BK522" s="491" t="s">
        <v>3960</v>
      </c>
      <c r="BL522" s="491" t="s">
        <v>4052</v>
      </c>
      <c r="BM522" s="491" t="s">
        <v>3969</v>
      </c>
      <c r="BN522" s="491"/>
    </row>
    <row r="523" spans="1:66" ht="115.5" hidden="1" customHeight="1" x14ac:dyDescent="0.3">
      <c r="A523" s="29" t="s">
        <v>3059</v>
      </c>
      <c r="B523" s="5" t="s">
        <v>3093</v>
      </c>
      <c r="C523" s="192">
        <v>44109</v>
      </c>
      <c r="D523" s="315" t="s">
        <v>1499</v>
      </c>
      <c r="E523" s="12" t="s">
        <v>4294</v>
      </c>
      <c r="F523" s="12" t="s">
        <v>2905</v>
      </c>
      <c r="G523" s="12" t="s">
        <v>2906</v>
      </c>
      <c r="H523" s="12" t="s">
        <v>2907</v>
      </c>
      <c r="I523" s="88" t="s">
        <v>2908</v>
      </c>
      <c r="J523" s="316">
        <v>1</v>
      </c>
      <c r="K523" s="281">
        <v>44197</v>
      </c>
      <c r="L523" s="281">
        <v>44377</v>
      </c>
      <c r="M523" s="79">
        <f t="shared" si="25"/>
        <v>26</v>
      </c>
      <c r="N523" s="335">
        <v>1</v>
      </c>
      <c r="O523" s="491" t="s">
        <v>149</v>
      </c>
      <c r="P523" s="491"/>
      <c r="Q523" s="10" t="s">
        <v>4701</v>
      </c>
      <c r="R523" s="163">
        <f t="shared" si="24"/>
        <v>110</v>
      </c>
      <c r="S523" s="36"/>
      <c r="T523" s="36"/>
      <c r="U523" s="263" t="s">
        <v>1345</v>
      </c>
      <c r="V523" s="263" t="s">
        <v>1345</v>
      </c>
      <c r="W523" s="263" t="s">
        <v>1345</v>
      </c>
      <c r="X523" s="263" t="s">
        <v>1345</v>
      </c>
      <c r="Y523" s="263" t="s">
        <v>1345</v>
      </c>
      <c r="Z523" s="263" t="s">
        <v>1345</v>
      </c>
      <c r="AA523" s="263" t="s">
        <v>1345</v>
      </c>
      <c r="AB523" s="263" t="s">
        <v>1345</v>
      </c>
      <c r="AC523" s="263" t="s">
        <v>1345</v>
      </c>
      <c r="AD523" s="263" t="s">
        <v>1345</v>
      </c>
      <c r="AE523" s="263" t="s">
        <v>1345</v>
      </c>
      <c r="AF523" s="263" t="s">
        <v>1345</v>
      </c>
      <c r="AG523" s="263" t="s">
        <v>1345</v>
      </c>
      <c r="AH523" s="6" t="s">
        <v>3107</v>
      </c>
      <c r="AI523" s="6" t="s">
        <v>3309</v>
      </c>
      <c r="AJ523" s="6" t="s">
        <v>4295</v>
      </c>
      <c r="AK523" s="200" t="s">
        <v>4399</v>
      </c>
      <c r="AL523" s="6" t="s">
        <v>4708</v>
      </c>
      <c r="AM523" s="146" t="s">
        <v>4148</v>
      </c>
      <c r="AN523" s="146" t="s">
        <v>6329</v>
      </c>
      <c r="AO523" s="241" t="s">
        <v>918</v>
      </c>
      <c r="AP523" s="192">
        <v>44396</v>
      </c>
      <c r="AQ523" s="491" t="s">
        <v>1068</v>
      </c>
      <c r="AR523" s="189"/>
      <c r="AS523" s="116"/>
      <c r="AT523" s="116"/>
      <c r="AU523" s="116"/>
      <c r="AV523" s="116"/>
      <c r="AW523" s="30" t="s">
        <v>1369</v>
      </c>
      <c r="AX523" s="116"/>
      <c r="AY523" s="116"/>
      <c r="BH523" s="491"/>
      <c r="BI523" s="491"/>
      <c r="BJ523" s="491"/>
      <c r="BK523" s="491" t="s">
        <v>3960</v>
      </c>
      <c r="BL523" s="491" t="s">
        <v>4052</v>
      </c>
      <c r="BM523" s="491" t="s">
        <v>3969</v>
      </c>
      <c r="BN523" s="491"/>
    </row>
    <row r="524" spans="1:66" ht="115.5" customHeight="1" x14ac:dyDescent="0.3">
      <c r="A524" s="97" t="s">
        <v>3060</v>
      </c>
      <c r="B524" s="414" t="s">
        <v>3093</v>
      </c>
      <c r="C524" s="233">
        <v>44109</v>
      </c>
      <c r="D524" s="315" t="s">
        <v>1499</v>
      </c>
      <c r="E524" s="12" t="s">
        <v>4294</v>
      </c>
      <c r="F524" s="12" t="s">
        <v>2905</v>
      </c>
      <c r="G524" s="12" t="s">
        <v>2906</v>
      </c>
      <c r="H524" s="12" t="s">
        <v>2909</v>
      </c>
      <c r="I524" s="88" t="s">
        <v>2910</v>
      </c>
      <c r="J524" s="316">
        <v>1</v>
      </c>
      <c r="K524" s="281">
        <v>44197</v>
      </c>
      <c r="L524" s="281">
        <v>44560</v>
      </c>
      <c r="M524" s="635">
        <f t="shared" si="25"/>
        <v>52</v>
      </c>
      <c r="N524" s="577">
        <v>1</v>
      </c>
      <c r="O524" s="491" t="s">
        <v>149</v>
      </c>
      <c r="P524" s="491"/>
      <c r="Q524" s="10" t="s">
        <v>7142</v>
      </c>
      <c r="R524" s="582">
        <f t="shared" si="24"/>
        <v>228</v>
      </c>
      <c r="S524" s="36"/>
      <c r="T524" s="36"/>
      <c r="U524" s="263" t="s">
        <v>1345</v>
      </c>
      <c r="V524" s="263" t="s">
        <v>1345</v>
      </c>
      <c r="W524" s="263" t="s">
        <v>1345</v>
      </c>
      <c r="X524" s="263" t="s">
        <v>1345</v>
      </c>
      <c r="Y524" s="263" t="s">
        <v>1345</v>
      </c>
      <c r="Z524" s="263" t="s">
        <v>1345</v>
      </c>
      <c r="AA524" s="263" t="s">
        <v>1345</v>
      </c>
      <c r="AB524" s="263" t="s">
        <v>1345</v>
      </c>
      <c r="AC524" s="263" t="s">
        <v>1345</v>
      </c>
      <c r="AD524" s="263" t="s">
        <v>1345</v>
      </c>
      <c r="AE524" s="263" t="s">
        <v>1345</v>
      </c>
      <c r="AF524" s="263" t="s">
        <v>1345</v>
      </c>
      <c r="AG524" s="263" t="s">
        <v>1345</v>
      </c>
      <c r="AH524" s="6" t="s">
        <v>3107</v>
      </c>
      <c r="AI524" s="6" t="s">
        <v>3309</v>
      </c>
      <c r="AJ524" s="6" t="s">
        <v>4293</v>
      </c>
      <c r="AK524" s="200" t="s">
        <v>4400</v>
      </c>
      <c r="AL524" s="6" t="s">
        <v>4691</v>
      </c>
      <c r="AM524" s="10" t="s">
        <v>6996</v>
      </c>
      <c r="AN524" s="6" t="s">
        <v>7143</v>
      </c>
      <c r="AO524" s="32" t="s">
        <v>5214</v>
      </c>
      <c r="AP524" s="33">
        <v>44495</v>
      </c>
      <c r="AQ524" s="491" t="s">
        <v>1068</v>
      </c>
      <c r="AR524" s="189"/>
      <c r="AS524" s="116"/>
      <c r="AT524" s="116"/>
      <c r="AU524" s="116"/>
      <c r="AV524" s="116"/>
      <c r="AW524" s="30" t="s">
        <v>1369</v>
      </c>
      <c r="AX524" s="116"/>
      <c r="AY524" s="116"/>
      <c r="BH524" s="491"/>
      <c r="BI524" s="491"/>
      <c r="BJ524" s="491"/>
      <c r="BK524" s="491" t="s">
        <v>3960</v>
      </c>
      <c r="BL524" s="491" t="s">
        <v>4052</v>
      </c>
      <c r="BM524" s="491" t="s">
        <v>3969</v>
      </c>
      <c r="BN524" s="491"/>
    </row>
    <row r="525" spans="1:66" ht="115.5" customHeight="1" x14ac:dyDescent="0.3">
      <c r="A525" s="654" t="s">
        <v>3061</v>
      </c>
      <c r="B525" s="655" t="s">
        <v>3093</v>
      </c>
      <c r="C525" s="583">
        <v>44109</v>
      </c>
      <c r="D525" s="399" t="s">
        <v>1499</v>
      </c>
      <c r="E525" s="213" t="s">
        <v>4294</v>
      </c>
      <c r="F525" s="213" t="s">
        <v>2905</v>
      </c>
      <c r="G525" s="213" t="s">
        <v>2906</v>
      </c>
      <c r="H525" s="213" t="s">
        <v>2911</v>
      </c>
      <c r="I525" s="214" t="s">
        <v>2912</v>
      </c>
      <c r="J525" s="400">
        <v>3</v>
      </c>
      <c r="K525" s="596">
        <v>44197</v>
      </c>
      <c r="L525" s="596">
        <v>44560</v>
      </c>
      <c r="M525" s="657">
        <f t="shared" si="25"/>
        <v>52</v>
      </c>
      <c r="N525" s="656">
        <v>0</v>
      </c>
      <c r="O525" s="93" t="s">
        <v>149</v>
      </c>
      <c r="P525" s="93"/>
      <c r="Q525" s="115" t="s">
        <v>7044</v>
      </c>
      <c r="R525" s="163">
        <f t="shared" si="24"/>
        <v>210</v>
      </c>
      <c r="S525" s="36"/>
      <c r="T525" s="36"/>
      <c r="U525" s="263" t="s">
        <v>1345</v>
      </c>
      <c r="V525" s="263" t="s">
        <v>1345</v>
      </c>
      <c r="W525" s="263" t="s">
        <v>1345</v>
      </c>
      <c r="X525" s="263" t="s">
        <v>1345</v>
      </c>
      <c r="Y525" s="263" t="s">
        <v>1345</v>
      </c>
      <c r="Z525" s="263" t="s">
        <v>1345</v>
      </c>
      <c r="AA525" s="263" t="s">
        <v>1345</v>
      </c>
      <c r="AB525" s="263" t="s">
        <v>1345</v>
      </c>
      <c r="AC525" s="263" t="s">
        <v>1345</v>
      </c>
      <c r="AD525" s="263" t="s">
        <v>1345</v>
      </c>
      <c r="AE525" s="263" t="s">
        <v>1345</v>
      </c>
      <c r="AF525" s="263" t="s">
        <v>1345</v>
      </c>
      <c r="AG525" s="263" t="s">
        <v>1345</v>
      </c>
      <c r="AH525" s="6" t="s">
        <v>3107</v>
      </c>
      <c r="AI525" s="6" t="s">
        <v>3309</v>
      </c>
      <c r="AJ525" s="6" t="s">
        <v>4293</v>
      </c>
      <c r="AK525" s="401" t="s">
        <v>4400</v>
      </c>
      <c r="AL525" s="146" t="s">
        <v>4725</v>
      </c>
      <c r="AM525" s="115" t="s">
        <v>6997</v>
      </c>
      <c r="AN525" s="146" t="s">
        <v>7060</v>
      </c>
      <c r="AO525" s="251" t="s">
        <v>920</v>
      </c>
      <c r="AP525" s="238">
        <v>44490</v>
      </c>
      <c r="AQ525" s="93" t="s">
        <v>1068</v>
      </c>
      <c r="AR525" s="374"/>
      <c r="AS525" s="116"/>
      <c r="AT525" s="116"/>
      <c r="AU525" s="116"/>
      <c r="AV525" s="116"/>
      <c r="AW525" s="30" t="s">
        <v>1369</v>
      </c>
      <c r="AX525" s="116"/>
      <c r="AY525" s="116"/>
      <c r="BH525" s="491"/>
      <c r="BI525" s="491"/>
      <c r="BJ525" s="491"/>
      <c r="BK525" s="491" t="s">
        <v>3960</v>
      </c>
      <c r="BL525" s="491" t="s">
        <v>4052</v>
      </c>
      <c r="BM525" s="491" t="s">
        <v>3969</v>
      </c>
      <c r="BN525" s="491"/>
    </row>
    <row r="526" spans="1:66" ht="115.5" customHeight="1" x14ac:dyDescent="0.3">
      <c r="A526" s="97" t="s">
        <v>3062</v>
      </c>
      <c r="B526" s="414" t="s">
        <v>3093</v>
      </c>
      <c r="C526" s="233">
        <v>44109</v>
      </c>
      <c r="D526" s="315" t="s">
        <v>1499</v>
      </c>
      <c r="E526" s="12" t="s">
        <v>4294</v>
      </c>
      <c r="F526" s="12" t="s">
        <v>2905</v>
      </c>
      <c r="G526" s="12" t="s">
        <v>2913</v>
      </c>
      <c r="H526" s="12" t="s">
        <v>2914</v>
      </c>
      <c r="I526" s="88" t="s">
        <v>2915</v>
      </c>
      <c r="J526" s="334">
        <v>1</v>
      </c>
      <c r="K526" s="281">
        <v>44197</v>
      </c>
      <c r="L526" s="281">
        <v>44560</v>
      </c>
      <c r="M526" s="635">
        <f t="shared" si="25"/>
        <v>52</v>
      </c>
      <c r="N526" s="575">
        <v>0</v>
      </c>
      <c r="O526" s="491" t="s">
        <v>149</v>
      </c>
      <c r="P526" s="491"/>
      <c r="Q526" s="10" t="s">
        <v>7045</v>
      </c>
      <c r="R526" s="163">
        <f t="shared" si="24"/>
        <v>213</v>
      </c>
      <c r="S526" s="36"/>
      <c r="T526" s="36"/>
      <c r="U526" s="263" t="s">
        <v>1345</v>
      </c>
      <c r="V526" s="263" t="s">
        <v>1345</v>
      </c>
      <c r="W526" s="263" t="s">
        <v>1345</v>
      </c>
      <c r="X526" s="263" t="s">
        <v>1345</v>
      </c>
      <c r="Y526" s="263" t="s">
        <v>1345</v>
      </c>
      <c r="Z526" s="263" t="s">
        <v>1345</v>
      </c>
      <c r="AA526" s="263" t="s">
        <v>1345</v>
      </c>
      <c r="AB526" s="263" t="s">
        <v>1345</v>
      </c>
      <c r="AC526" s="263" t="s">
        <v>1345</v>
      </c>
      <c r="AD526" s="263" t="s">
        <v>1345</v>
      </c>
      <c r="AE526" s="263" t="s">
        <v>1345</v>
      </c>
      <c r="AF526" s="263" t="s">
        <v>1345</v>
      </c>
      <c r="AG526" s="263" t="s">
        <v>1345</v>
      </c>
      <c r="AH526" s="6" t="s">
        <v>3107</v>
      </c>
      <c r="AI526" s="6" t="s">
        <v>3309</v>
      </c>
      <c r="AJ526" s="6" t="s">
        <v>4293</v>
      </c>
      <c r="AK526" s="200" t="s">
        <v>4400</v>
      </c>
      <c r="AL526" s="6" t="s">
        <v>4434</v>
      </c>
      <c r="AM526" s="10" t="s">
        <v>6998</v>
      </c>
      <c r="AN526" s="6" t="s">
        <v>7061</v>
      </c>
      <c r="AO526" s="241" t="s">
        <v>920</v>
      </c>
      <c r="AP526" s="192">
        <v>44490</v>
      </c>
      <c r="AQ526" s="491" t="s">
        <v>1068</v>
      </c>
      <c r="AR526" s="189"/>
      <c r="AS526" s="116"/>
      <c r="AT526" s="116"/>
      <c r="AU526" s="116"/>
      <c r="AV526" s="116"/>
      <c r="AW526" s="30" t="s">
        <v>1369</v>
      </c>
      <c r="AX526" s="116"/>
      <c r="AY526" s="116"/>
      <c r="BH526" s="491"/>
      <c r="BI526" s="491"/>
      <c r="BJ526" s="491"/>
      <c r="BK526" s="491" t="s">
        <v>3960</v>
      </c>
      <c r="BL526" s="491" t="s">
        <v>4052</v>
      </c>
      <c r="BM526" s="491" t="s">
        <v>3969</v>
      </c>
      <c r="BN526" s="491"/>
    </row>
    <row r="527" spans="1:66" ht="115.5" customHeight="1" x14ac:dyDescent="0.3">
      <c r="A527" s="97" t="s">
        <v>3063</v>
      </c>
      <c r="B527" s="414" t="s">
        <v>3093</v>
      </c>
      <c r="C527" s="233">
        <v>44109</v>
      </c>
      <c r="D527" s="315" t="s">
        <v>1499</v>
      </c>
      <c r="E527" s="12" t="s">
        <v>4294</v>
      </c>
      <c r="F527" s="12" t="s">
        <v>2905</v>
      </c>
      <c r="G527" s="12" t="s">
        <v>2916</v>
      </c>
      <c r="H527" s="12" t="s">
        <v>2917</v>
      </c>
      <c r="I527" s="88" t="s">
        <v>2918</v>
      </c>
      <c r="J527" s="316">
        <v>1</v>
      </c>
      <c r="K527" s="281">
        <v>44197</v>
      </c>
      <c r="L527" s="281">
        <v>44560</v>
      </c>
      <c r="M527" s="635">
        <f t="shared" si="25"/>
        <v>52</v>
      </c>
      <c r="N527" s="575">
        <v>0</v>
      </c>
      <c r="O527" s="491" t="s">
        <v>149</v>
      </c>
      <c r="P527" s="491"/>
      <c r="Q527" s="10" t="s">
        <v>7030</v>
      </c>
      <c r="R527" s="163">
        <f t="shared" si="24"/>
        <v>121</v>
      </c>
      <c r="S527" s="36"/>
      <c r="T527" s="36"/>
      <c r="U527" s="263" t="s">
        <v>1345</v>
      </c>
      <c r="V527" s="263" t="s">
        <v>1345</v>
      </c>
      <c r="W527" s="263" t="s">
        <v>1345</v>
      </c>
      <c r="X527" s="263" t="s">
        <v>1345</v>
      </c>
      <c r="Y527" s="263" t="s">
        <v>1345</v>
      </c>
      <c r="Z527" s="263" t="s">
        <v>1345</v>
      </c>
      <c r="AA527" s="263" t="s">
        <v>1345</v>
      </c>
      <c r="AB527" s="263" t="s">
        <v>1345</v>
      </c>
      <c r="AC527" s="263" t="s">
        <v>1345</v>
      </c>
      <c r="AD527" s="263" t="s">
        <v>1345</v>
      </c>
      <c r="AE527" s="263" t="s">
        <v>1345</v>
      </c>
      <c r="AF527" s="263" t="s">
        <v>1345</v>
      </c>
      <c r="AG527" s="263" t="s">
        <v>1345</v>
      </c>
      <c r="AH527" s="6" t="s">
        <v>3107</v>
      </c>
      <c r="AI527" s="6" t="s">
        <v>3309</v>
      </c>
      <c r="AJ527" s="6" t="s">
        <v>4293</v>
      </c>
      <c r="AK527" s="200" t="s">
        <v>4400</v>
      </c>
      <c r="AL527" s="6" t="s">
        <v>4434</v>
      </c>
      <c r="AM527" s="10" t="s">
        <v>6999</v>
      </c>
      <c r="AN527" s="6" t="s">
        <v>7046</v>
      </c>
      <c r="AO527" s="241" t="s">
        <v>920</v>
      </c>
      <c r="AP527" s="192">
        <v>44489</v>
      </c>
      <c r="AQ527" s="491" t="s">
        <v>1068</v>
      </c>
      <c r="AR527" s="189"/>
      <c r="AS527" s="116"/>
      <c r="AT527" s="116"/>
      <c r="AU527" s="116"/>
      <c r="AV527" s="116"/>
      <c r="AW527" s="30" t="s">
        <v>1369</v>
      </c>
      <c r="AX527" s="116"/>
      <c r="AY527" s="116"/>
      <c r="BH527" s="491"/>
      <c r="BI527" s="491"/>
      <c r="BJ527" s="491"/>
      <c r="BK527" s="491" t="s">
        <v>3960</v>
      </c>
      <c r="BL527" s="491" t="s">
        <v>4052</v>
      </c>
      <c r="BM527" s="491" t="s">
        <v>3969</v>
      </c>
      <c r="BN527" s="491"/>
    </row>
    <row r="528" spans="1:66" ht="115.5" customHeight="1" x14ac:dyDescent="0.3">
      <c r="A528" s="97" t="s">
        <v>3064</v>
      </c>
      <c r="B528" s="414" t="s">
        <v>3093</v>
      </c>
      <c r="C528" s="233">
        <v>44109</v>
      </c>
      <c r="D528" s="315" t="s">
        <v>1500</v>
      </c>
      <c r="E528" s="12" t="s">
        <v>4296</v>
      </c>
      <c r="F528" s="12" t="s">
        <v>2919</v>
      </c>
      <c r="G528" s="12" t="s">
        <v>2920</v>
      </c>
      <c r="H528" s="12" t="s">
        <v>2921</v>
      </c>
      <c r="I528" s="88" t="s">
        <v>2922</v>
      </c>
      <c r="J528" s="316">
        <v>6</v>
      </c>
      <c r="K528" s="281">
        <v>44197</v>
      </c>
      <c r="L528" s="281">
        <v>44285</v>
      </c>
      <c r="M528" s="635">
        <f t="shared" si="25"/>
        <v>13</v>
      </c>
      <c r="N528" s="576">
        <v>0</v>
      </c>
      <c r="O528" s="491" t="s">
        <v>149</v>
      </c>
      <c r="P528" s="491"/>
      <c r="Q528" s="10" t="s">
        <v>7033</v>
      </c>
      <c r="R528" s="411">
        <f t="shared" si="24"/>
        <v>296</v>
      </c>
      <c r="S528" s="36"/>
      <c r="T528" s="36"/>
      <c r="U528" s="263" t="s">
        <v>1345</v>
      </c>
      <c r="V528" s="263" t="s">
        <v>1345</v>
      </c>
      <c r="W528" s="263" t="s">
        <v>1345</v>
      </c>
      <c r="X528" s="263" t="s">
        <v>1345</v>
      </c>
      <c r="Y528" s="263" t="s">
        <v>1345</v>
      </c>
      <c r="Z528" s="263" t="s">
        <v>1345</v>
      </c>
      <c r="AA528" s="263" t="s">
        <v>1345</v>
      </c>
      <c r="AB528" s="263" t="s">
        <v>1345</v>
      </c>
      <c r="AC528" s="263" t="s">
        <v>1345</v>
      </c>
      <c r="AD528" s="263" t="s">
        <v>1345</v>
      </c>
      <c r="AE528" s="263" t="s">
        <v>1345</v>
      </c>
      <c r="AF528" s="263" t="s">
        <v>1345</v>
      </c>
      <c r="AG528" s="263" t="s">
        <v>1345</v>
      </c>
      <c r="AH528" s="6" t="s">
        <v>3107</v>
      </c>
      <c r="AI528" s="6" t="s">
        <v>3309</v>
      </c>
      <c r="AJ528" s="6" t="s">
        <v>4297</v>
      </c>
      <c r="AK528" s="200" t="s">
        <v>4401</v>
      </c>
      <c r="AL528" s="6" t="s">
        <v>7031</v>
      </c>
      <c r="AM528" s="10" t="s">
        <v>7000</v>
      </c>
      <c r="AN528" s="6" t="s">
        <v>7032</v>
      </c>
      <c r="AO528" s="241" t="s">
        <v>919</v>
      </c>
      <c r="AP528" s="192">
        <v>44489</v>
      </c>
      <c r="AQ528" s="491" t="s">
        <v>1068</v>
      </c>
      <c r="AR528" s="189"/>
      <c r="AS528" s="116"/>
      <c r="AT528" s="116"/>
      <c r="AU528" s="116"/>
      <c r="AV528" s="116"/>
      <c r="AW528" s="30" t="s">
        <v>1369</v>
      </c>
      <c r="AX528" s="116"/>
      <c r="AY528" s="116"/>
      <c r="BH528" s="491"/>
      <c r="BI528" s="491"/>
      <c r="BJ528" s="491"/>
      <c r="BK528" s="491" t="s">
        <v>3960</v>
      </c>
      <c r="BL528" s="491" t="s">
        <v>4052</v>
      </c>
      <c r="BM528" s="491" t="s">
        <v>3970</v>
      </c>
      <c r="BN528" s="491"/>
    </row>
    <row r="529" spans="1:66" ht="115.5" customHeight="1" x14ac:dyDescent="0.3">
      <c r="A529" s="654" t="s">
        <v>3065</v>
      </c>
      <c r="B529" s="655" t="s">
        <v>3093</v>
      </c>
      <c r="C529" s="583">
        <v>44109</v>
      </c>
      <c r="D529" s="399" t="s">
        <v>1500</v>
      </c>
      <c r="E529" s="213" t="s">
        <v>4296</v>
      </c>
      <c r="F529" s="213" t="s">
        <v>2923</v>
      </c>
      <c r="G529" s="213" t="s">
        <v>2924</v>
      </c>
      <c r="H529" s="213" t="s">
        <v>2925</v>
      </c>
      <c r="I529" s="214" t="s">
        <v>2926</v>
      </c>
      <c r="J529" s="400">
        <v>1</v>
      </c>
      <c r="K529" s="281">
        <v>44197</v>
      </c>
      <c r="L529" s="281">
        <v>44499</v>
      </c>
      <c r="M529" s="635">
        <f t="shared" si="25"/>
        <v>44</v>
      </c>
      <c r="N529" s="658">
        <v>1</v>
      </c>
      <c r="O529" s="93" t="s">
        <v>149</v>
      </c>
      <c r="P529" s="491"/>
      <c r="Q529" s="115" t="s">
        <v>7047</v>
      </c>
      <c r="R529" s="163">
        <f t="shared" si="24"/>
        <v>224</v>
      </c>
      <c r="S529" s="36"/>
      <c r="T529" s="36"/>
      <c r="U529" s="263" t="s">
        <v>1345</v>
      </c>
      <c r="V529" s="263" t="s">
        <v>1345</v>
      </c>
      <c r="W529" s="263" t="s">
        <v>1345</v>
      </c>
      <c r="X529" s="263" t="s">
        <v>1345</v>
      </c>
      <c r="Y529" s="263" t="s">
        <v>1345</v>
      </c>
      <c r="Z529" s="263" t="s">
        <v>1345</v>
      </c>
      <c r="AA529" s="263" t="s">
        <v>1345</v>
      </c>
      <c r="AB529" s="263" t="s">
        <v>1345</v>
      </c>
      <c r="AC529" s="263" t="s">
        <v>1345</v>
      </c>
      <c r="AD529" s="263" t="s">
        <v>1345</v>
      </c>
      <c r="AE529" s="263" t="s">
        <v>1345</v>
      </c>
      <c r="AF529" s="263" t="s">
        <v>1345</v>
      </c>
      <c r="AG529" s="263" t="s">
        <v>1345</v>
      </c>
      <c r="AH529" s="6" t="s">
        <v>3107</v>
      </c>
      <c r="AI529" s="6" t="s">
        <v>3309</v>
      </c>
      <c r="AJ529" s="146" t="s">
        <v>4298</v>
      </c>
      <c r="AK529" s="401" t="s">
        <v>4400</v>
      </c>
      <c r="AL529" s="146" t="s">
        <v>4726</v>
      </c>
      <c r="AM529" s="115" t="s">
        <v>7001</v>
      </c>
      <c r="AN529" s="146" t="s">
        <v>7062</v>
      </c>
      <c r="AO529" s="241" t="s">
        <v>5214</v>
      </c>
      <c r="AP529" s="192">
        <v>44490</v>
      </c>
      <c r="AQ529" s="491" t="s">
        <v>1068</v>
      </c>
      <c r="AR529" s="189"/>
      <c r="AS529" s="116"/>
      <c r="AT529" s="116"/>
      <c r="AU529" s="116"/>
      <c r="AV529" s="116"/>
      <c r="AW529" s="30" t="s">
        <v>1369</v>
      </c>
      <c r="AX529" s="116"/>
      <c r="AY529" s="116"/>
      <c r="BH529" s="491"/>
      <c r="BI529" s="491"/>
      <c r="BJ529" s="491"/>
      <c r="BK529" s="491" t="s">
        <v>3960</v>
      </c>
      <c r="BL529" s="491" t="s">
        <v>4052</v>
      </c>
      <c r="BM529" s="491" t="s">
        <v>3970</v>
      </c>
      <c r="BN529" s="491"/>
    </row>
    <row r="530" spans="1:66" ht="115.5" hidden="1" customHeight="1" x14ac:dyDescent="0.3">
      <c r="A530" s="29" t="s">
        <v>3066</v>
      </c>
      <c r="B530" s="5" t="s">
        <v>3093</v>
      </c>
      <c r="C530" s="192">
        <v>44109</v>
      </c>
      <c r="D530" s="315" t="s">
        <v>1501</v>
      </c>
      <c r="E530" s="12" t="s">
        <v>4299</v>
      </c>
      <c r="F530" s="12" t="s">
        <v>2927</v>
      </c>
      <c r="G530" s="12" t="s">
        <v>2928</v>
      </c>
      <c r="H530" s="12" t="s">
        <v>2929</v>
      </c>
      <c r="I530" s="12" t="s">
        <v>2930</v>
      </c>
      <c r="J530" s="316">
        <v>1</v>
      </c>
      <c r="K530" s="281">
        <v>44136</v>
      </c>
      <c r="L530" s="281">
        <v>44165</v>
      </c>
      <c r="M530" s="79">
        <f t="shared" si="25"/>
        <v>5</v>
      </c>
      <c r="N530" s="338">
        <v>0</v>
      </c>
      <c r="O530" s="491" t="s">
        <v>3094</v>
      </c>
      <c r="P530" s="491" t="s">
        <v>3096</v>
      </c>
      <c r="Q530" s="4" t="s">
        <v>4906</v>
      </c>
      <c r="R530" s="163">
        <f t="shared" si="24"/>
        <v>390</v>
      </c>
      <c r="S530" s="36"/>
      <c r="T530" s="36"/>
      <c r="U530" s="263" t="s">
        <v>1345</v>
      </c>
      <c r="V530" s="263" t="s">
        <v>1345</v>
      </c>
      <c r="W530" s="263" t="s">
        <v>1345</v>
      </c>
      <c r="X530" s="263" t="s">
        <v>1345</v>
      </c>
      <c r="Y530" s="263" t="s">
        <v>1345</v>
      </c>
      <c r="Z530" s="263" t="s">
        <v>1345</v>
      </c>
      <c r="AA530" s="263" t="s">
        <v>1345</v>
      </c>
      <c r="AB530" s="263" t="s">
        <v>1345</v>
      </c>
      <c r="AC530" s="263" t="s">
        <v>1345</v>
      </c>
      <c r="AD530" s="263" t="s">
        <v>1345</v>
      </c>
      <c r="AE530" s="263" t="s">
        <v>1345</v>
      </c>
      <c r="AF530" s="263" t="s">
        <v>1345</v>
      </c>
      <c r="AG530" s="263" t="s">
        <v>1345</v>
      </c>
      <c r="AH530" s="6" t="s">
        <v>3107</v>
      </c>
      <c r="AI530" s="12" t="s">
        <v>3310</v>
      </c>
      <c r="AJ530" s="6" t="s">
        <v>4300</v>
      </c>
      <c r="AK530" s="200" t="s">
        <v>4148</v>
      </c>
      <c r="AL530" s="200" t="s">
        <v>4435</v>
      </c>
      <c r="AM530" s="146" t="s">
        <v>4148</v>
      </c>
      <c r="AN530" s="40" t="s">
        <v>6439</v>
      </c>
      <c r="AO530" s="241" t="s">
        <v>2035</v>
      </c>
      <c r="AP530" s="192">
        <v>44377</v>
      </c>
      <c r="AQ530" s="491" t="s">
        <v>2539</v>
      </c>
      <c r="AR530" s="192">
        <v>44377</v>
      </c>
      <c r="AS530" s="149" t="s">
        <v>4373</v>
      </c>
      <c r="AT530" s="31" t="s">
        <v>4372</v>
      </c>
      <c r="AU530" s="31" t="s">
        <v>1663</v>
      </c>
      <c r="AV530" s="31" t="s">
        <v>1663</v>
      </c>
      <c r="AW530" s="32" t="s">
        <v>2779</v>
      </c>
      <c r="AX530" s="30" t="s">
        <v>3805</v>
      </c>
      <c r="AY530" s="32" t="s">
        <v>4378</v>
      </c>
      <c r="BH530" s="491"/>
      <c r="BI530" s="491"/>
      <c r="BJ530" s="491"/>
      <c r="BK530" s="491" t="s">
        <v>3960</v>
      </c>
      <c r="BL530" s="491" t="s">
        <v>4053</v>
      </c>
      <c r="BM530" s="491" t="s">
        <v>4054</v>
      </c>
      <c r="BN530" s="491"/>
    </row>
    <row r="531" spans="1:66" ht="115.5" hidden="1" customHeight="1" x14ac:dyDescent="0.3">
      <c r="A531" s="29" t="s">
        <v>3067</v>
      </c>
      <c r="B531" s="5" t="s">
        <v>3093</v>
      </c>
      <c r="C531" s="192">
        <v>44109</v>
      </c>
      <c r="D531" s="315" t="s">
        <v>1502</v>
      </c>
      <c r="E531" s="12" t="s">
        <v>4301</v>
      </c>
      <c r="F531" s="12" t="s">
        <v>2931</v>
      </c>
      <c r="G531" s="12" t="s">
        <v>2932</v>
      </c>
      <c r="H531" s="12" t="s">
        <v>2933</v>
      </c>
      <c r="I531" s="88" t="s">
        <v>2934</v>
      </c>
      <c r="J531" s="316">
        <v>1</v>
      </c>
      <c r="K531" s="233">
        <v>44152</v>
      </c>
      <c r="L531" s="233">
        <v>44517</v>
      </c>
      <c r="M531" s="79">
        <f t="shared" si="25"/>
        <v>53</v>
      </c>
      <c r="N531" s="335">
        <v>1</v>
      </c>
      <c r="O531" s="491" t="s">
        <v>56</v>
      </c>
      <c r="P531" s="491" t="s">
        <v>3097</v>
      </c>
      <c r="Q531" s="4" t="s">
        <v>4896</v>
      </c>
      <c r="R531" s="163">
        <f t="shared" si="24"/>
        <v>366</v>
      </c>
      <c r="S531" s="36"/>
      <c r="T531" s="36"/>
      <c r="U531" s="263" t="s">
        <v>1345</v>
      </c>
      <c r="V531" s="263" t="s">
        <v>1345</v>
      </c>
      <c r="W531" s="263" t="s">
        <v>1345</v>
      </c>
      <c r="X531" s="263" t="s">
        <v>1345</v>
      </c>
      <c r="Y531" s="263" t="s">
        <v>1345</v>
      </c>
      <c r="Z531" s="263" t="s">
        <v>1345</v>
      </c>
      <c r="AA531" s="263" t="s">
        <v>1345</v>
      </c>
      <c r="AB531" s="263" t="s">
        <v>1345</v>
      </c>
      <c r="AC531" s="263" t="s">
        <v>1345</v>
      </c>
      <c r="AD531" s="263" t="s">
        <v>1345</v>
      </c>
      <c r="AE531" s="263" t="s">
        <v>1345</v>
      </c>
      <c r="AF531" s="263" t="s">
        <v>1345</v>
      </c>
      <c r="AG531" s="263" t="s">
        <v>1345</v>
      </c>
      <c r="AH531" s="6" t="s">
        <v>3107</v>
      </c>
      <c r="AI531" s="6" t="s">
        <v>3239</v>
      </c>
      <c r="AJ531" s="6" t="s">
        <v>4302</v>
      </c>
      <c r="AK531" s="200" t="s">
        <v>4825</v>
      </c>
      <c r="AL531" s="6" t="s">
        <v>4826</v>
      </c>
      <c r="AM531" s="146" t="s">
        <v>4148</v>
      </c>
      <c r="AN531" s="146" t="s">
        <v>6329</v>
      </c>
      <c r="AO531" s="241" t="s">
        <v>5214</v>
      </c>
      <c r="AP531" s="192">
        <v>44396</v>
      </c>
      <c r="AQ531" s="491" t="s">
        <v>1068</v>
      </c>
      <c r="AR531" s="189"/>
      <c r="AS531" s="116"/>
      <c r="AT531" s="116"/>
      <c r="AU531" s="116"/>
      <c r="AV531" s="116"/>
      <c r="AW531" s="30" t="s">
        <v>1369</v>
      </c>
      <c r="AX531" s="116"/>
      <c r="AY531" s="116"/>
      <c r="BH531" s="491"/>
      <c r="BI531" s="491"/>
      <c r="BJ531" s="491"/>
      <c r="BK531" s="491" t="s">
        <v>3960</v>
      </c>
      <c r="BL531" s="491" t="s">
        <v>4053</v>
      </c>
      <c r="BM531" s="491" t="s">
        <v>4054</v>
      </c>
      <c r="BN531" s="491"/>
    </row>
    <row r="532" spans="1:66" ht="115.5" hidden="1" customHeight="1" x14ac:dyDescent="0.3">
      <c r="A532" s="29" t="s">
        <v>3068</v>
      </c>
      <c r="B532" s="5" t="s">
        <v>3093</v>
      </c>
      <c r="C532" s="192">
        <v>44109</v>
      </c>
      <c r="D532" s="315" t="s">
        <v>1527</v>
      </c>
      <c r="E532" s="12" t="s">
        <v>4303</v>
      </c>
      <c r="F532" s="12" t="s">
        <v>2935</v>
      </c>
      <c r="G532" s="12" t="s">
        <v>2936</v>
      </c>
      <c r="H532" s="12" t="s">
        <v>2937</v>
      </c>
      <c r="I532" s="88" t="s">
        <v>2938</v>
      </c>
      <c r="J532" s="316">
        <v>1</v>
      </c>
      <c r="K532" s="281">
        <v>44155</v>
      </c>
      <c r="L532" s="281">
        <v>44275</v>
      </c>
      <c r="M532" s="79">
        <f t="shared" si="25"/>
        <v>18</v>
      </c>
      <c r="N532" s="335">
        <v>1</v>
      </c>
      <c r="O532" s="491" t="s">
        <v>34</v>
      </c>
      <c r="P532" s="491" t="s">
        <v>304</v>
      </c>
      <c r="Q532" s="4" t="s">
        <v>3253</v>
      </c>
      <c r="R532" s="163">
        <f t="shared" si="24"/>
        <v>376</v>
      </c>
      <c r="S532" s="36"/>
      <c r="T532" s="36"/>
      <c r="U532" s="263" t="s">
        <v>1345</v>
      </c>
      <c r="V532" s="263" t="s">
        <v>1345</v>
      </c>
      <c r="W532" s="263" t="s">
        <v>1345</v>
      </c>
      <c r="X532" s="263" t="s">
        <v>1345</v>
      </c>
      <c r="Y532" s="263" t="s">
        <v>1345</v>
      </c>
      <c r="Z532" s="263" t="s">
        <v>1345</v>
      </c>
      <c r="AA532" s="263" t="s">
        <v>1345</v>
      </c>
      <c r="AB532" s="263" t="s">
        <v>1345</v>
      </c>
      <c r="AC532" s="263" t="s">
        <v>1345</v>
      </c>
      <c r="AD532" s="263" t="s">
        <v>1345</v>
      </c>
      <c r="AE532" s="263" t="s">
        <v>1345</v>
      </c>
      <c r="AF532" s="263" t="s">
        <v>1345</v>
      </c>
      <c r="AG532" s="263" t="s">
        <v>1345</v>
      </c>
      <c r="AH532" s="6" t="s">
        <v>3107</v>
      </c>
      <c r="AI532" s="6" t="s">
        <v>3240</v>
      </c>
      <c r="AJ532" s="6" t="s">
        <v>4304</v>
      </c>
      <c r="AK532" s="146" t="s">
        <v>4148</v>
      </c>
      <c r="AL532" s="6" t="s">
        <v>6104</v>
      </c>
      <c r="AM532" s="146" t="s">
        <v>4148</v>
      </c>
      <c r="AN532" s="6" t="s">
        <v>6104</v>
      </c>
      <c r="AO532" s="241" t="s">
        <v>918</v>
      </c>
      <c r="AP532" s="192">
        <v>44217</v>
      </c>
      <c r="AQ532" s="491" t="s">
        <v>1068</v>
      </c>
      <c r="AR532" s="189"/>
      <c r="AS532" s="116"/>
      <c r="AT532" s="116"/>
      <c r="AU532" s="116"/>
      <c r="AV532" s="116"/>
      <c r="AW532" s="30" t="s">
        <v>1369</v>
      </c>
      <c r="AX532" s="116"/>
      <c r="AY532" s="116"/>
      <c r="BH532" s="32" t="s">
        <v>3736</v>
      </c>
      <c r="BI532" s="32" t="s">
        <v>3971</v>
      </c>
      <c r="BJ532" s="491"/>
      <c r="BK532" s="32" t="s">
        <v>3971</v>
      </c>
      <c r="BL532" s="491" t="s">
        <v>3972</v>
      </c>
      <c r="BM532" s="491" t="s">
        <v>4055</v>
      </c>
      <c r="BN532" s="491"/>
    </row>
    <row r="533" spans="1:66" ht="115.5" hidden="1" customHeight="1" x14ac:dyDescent="0.3">
      <c r="A533" s="29" t="s">
        <v>3069</v>
      </c>
      <c r="B533" s="5" t="s">
        <v>3093</v>
      </c>
      <c r="C533" s="192">
        <v>44109</v>
      </c>
      <c r="D533" s="315" t="s">
        <v>1527</v>
      </c>
      <c r="E533" s="12" t="s">
        <v>4303</v>
      </c>
      <c r="F533" s="12" t="s">
        <v>2935</v>
      </c>
      <c r="G533" s="12" t="s">
        <v>2939</v>
      </c>
      <c r="H533" s="12" t="s">
        <v>2940</v>
      </c>
      <c r="I533" s="88" t="s">
        <v>2941</v>
      </c>
      <c r="J533" s="316">
        <v>1</v>
      </c>
      <c r="K533" s="281">
        <v>44155</v>
      </c>
      <c r="L533" s="281">
        <v>44185</v>
      </c>
      <c r="M533" s="79">
        <f t="shared" si="25"/>
        <v>5</v>
      </c>
      <c r="N533" s="335">
        <v>1</v>
      </c>
      <c r="O533" s="491" t="s">
        <v>34</v>
      </c>
      <c r="P533" s="491"/>
      <c r="Q533" s="4" t="s">
        <v>3252</v>
      </c>
      <c r="R533" s="163">
        <f t="shared" si="24"/>
        <v>333</v>
      </c>
      <c r="S533" s="36"/>
      <c r="T533" s="36"/>
      <c r="U533" s="263" t="s">
        <v>1345</v>
      </c>
      <c r="V533" s="263" t="s">
        <v>1345</v>
      </c>
      <c r="W533" s="263" t="s">
        <v>1345</v>
      </c>
      <c r="X533" s="263" t="s">
        <v>1345</v>
      </c>
      <c r="Y533" s="263" t="s">
        <v>1345</v>
      </c>
      <c r="Z533" s="263" t="s">
        <v>1345</v>
      </c>
      <c r="AA533" s="263" t="s">
        <v>1345</v>
      </c>
      <c r="AB533" s="263" t="s">
        <v>1345</v>
      </c>
      <c r="AC533" s="263" t="s">
        <v>1345</v>
      </c>
      <c r="AD533" s="263" t="s">
        <v>1345</v>
      </c>
      <c r="AE533" s="263" t="s">
        <v>1345</v>
      </c>
      <c r="AF533" s="263" t="s">
        <v>1345</v>
      </c>
      <c r="AG533" s="263" t="s">
        <v>1345</v>
      </c>
      <c r="AH533" s="6" t="s">
        <v>3107</v>
      </c>
      <c r="AI533" s="6" t="s">
        <v>3241</v>
      </c>
      <c r="AJ533" s="6" t="s">
        <v>4305</v>
      </c>
      <c r="AK533" s="146" t="s">
        <v>4148</v>
      </c>
      <c r="AL533" s="6" t="s">
        <v>6104</v>
      </c>
      <c r="AM533" s="146" t="s">
        <v>4148</v>
      </c>
      <c r="AN533" s="6" t="s">
        <v>6104</v>
      </c>
      <c r="AO533" s="241" t="s">
        <v>918</v>
      </c>
      <c r="AP533" s="192">
        <v>44217</v>
      </c>
      <c r="AQ533" s="491" t="s">
        <v>1068</v>
      </c>
      <c r="AR533" s="189"/>
      <c r="AS533" s="116"/>
      <c r="AT533" s="116"/>
      <c r="AU533" s="116"/>
      <c r="AV533" s="116"/>
      <c r="AW533" s="30" t="s">
        <v>1369</v>
      </c>
      <c r="AX533" s="116"/>
      <c r="AY533" s="116"/>
      <c r="BH533" s="32" t="s">
        <v>3736</v>
      </c>
      <c r="BI533" s="32" t="s">
        <v>3971</v>
      </c>
      <c r="BJ533" s="491"/>
      <c r="BK533" s="32" t="s">
        <v>3971</v>
      </c>
      <c r="BL533" s="491" t="s">
        <v>3972</v>
      </c>
      <c r="BM533" s="491" t="s">
        <v>4055</v>
      </c>
      <c r="BN533" s="491"/>
    </row>
    <row r="534" spans="1:66" ht="115.5" hidden="1" customHeight="1" x14ac:dyDescent="0.3">
      <c r="A534" s="29" t="s">
        <v>3070</v>
      </c>
      <c r="B534" s="5" t="s">
        <v>3093</v>
      </c>
      <c r="C534" s="192">
        <v>44109</v>
      </c>
      <c r="D534" s="315" t="s">
        <v>1528</v>
      </c>
      <c r="E534" s="12" t="s">
        <v>4306</v>
      </c>
      <c r="F534" s="12" t="s">
        <v>2942</v>
      </c>
      <c r="G534" s="12" t="s">
        <v>2943</v>
      </c>
      <c r="H534" s="12" t="s">
        <v>2944</v>
      </c>
      <c r="I534" s="88" t="s">
        <v>2945</v>
      </c>
      <c r="J534" s="316">
        <v>1</v>
      </c>
      <c r="K534" s="281">
        <v>44155</v>
      </c>
      <c r="L534" s="281">
        <v>44275</v>
      </c>
      <c r="M534" s="79">
        <f t="shared" si="25"/>
        <v>18</v>
      </c>
      <c r="N534" s="335">
        <v>1</v>
      </c>
      <c r="O534" s="491" t="s">
        <v>34</v>
      </c>
      <c r="P534" s="491"/>
      <c r="Q534" s="4" t="s">
        <v>3254</v>
      </c>
      <c r="R534" s="163">
        <f t="shared" si="24"/>
        <v>337</v>
      </c>
      <c r="S534" s="36"/>
      <c r="T534" s="36"/>
      <c r="U534" s="263" t="s">
        <v>1345</v>
      </c>
      <c r="V534" s="263" t="s">
        <v>1345</v>
      </c>
      <c r="W534" s="263" t="s">
        <v>1345</v>
      </c>
      <c r="X534" s="263" t="s">
        <v>1345</v>
      </c>
      <c r="Y534" s="263" t="s">
        <v>1345</v>
      </c>
      <c r="Z534" s="263" t="s">
        <v>1345</v>
      </c>
      <c r="AA534" s="263" t="s">
        <v>1345</v>
      </c>
      <c r="AB534" s="263" t="s">
        <v>1345</v>
      </c>
      <c r="AC534" s="263" t="s">
        <v>1345</v>
      </c>
      <c r="AD534" s="263" t="s">
        <v>1345</v>
      </c>
      <c r="AE534" s="263" t="s">
        <v>1345</v>
      </c>
      <c r="AF534" s="263" t="s">
        <v>1345</v>
      </c>
      <c r="AG534" s="263" t="s">
        <v>1345</v>
      </c>
      <c r="AH534" s="6" t="s">
        <v>3107</v>
      </c>
      <c r="AI534" s="6" t="s">
        <v>3242</v>
      </c>
      <c r="AJ534" s="6" t="s">
        <v>4307</v>
      </c>
      <c r="AK534" s="146" t="s">
        <v>4148</v>
      </c>
      <c r="AL534" s="6" t="s">
        <v>6104</v>
      </c>
      <c r="AM534" s="146" t="s">
        <v>4148</v>
      </c>
      <c r="AN534" s="6" t="s">
        <v>6104</v>
      </c>
      <c r="AO534" s="241" t="s">
        <v>918</v>
      </c>
      <c r="AP534" s="192">
        <v>44217</v>
      </c>
      <c r="AQ534" s="491" t="s">
        <v>1068</v>
      </c>
      <c r="AR534" s="189"/>
      <c r="AS534" s="116"/>
      <c r="AT534" s="116"/>
      <c r="AU534" s="116"/>
      <c r="AV534" s="116"/>
      <c r="AW534" s="30" t="s">
        <v>1369</v>
      </c>
      <c r="AX534" s="116"/>
      <c r="AY534" s="116"/>
      <c r="BH534" s="32" t="s">
        <v>3736</v>
      </c>
      <c r="BI534" s="32" t="s">
        <v>3971</v>
      </c>
      <c r="BJ534" s="491"/>
      <c r="BK534" s="32" t="s">
        <v>3971</v>
      </c>
      <c r="BL534" s="491" t="s">
        <v>3858</v>
      </c>
      <c r="BM534" s="182" t="s">
        <v>3973</v>
      </c>
      <c r="BN534" s="491"/>
    </row>
    <row r="535" spans="1:66" ht="115.5" hidden="1" customHeight="1" x14ac:dyDescent="0.3">
      <c r="A535" s="29" t="s">
        <v>3071</v>
      </c>
      <c r="B535" s="5" t="s">
        <v>3093</v>
      </c>
      <c r="C535" s="192">
        <v>44109</v>
      </c>
      <c r="D535" s="315" t="s">
        <v>1528</v>
      </c>
      <c r="E535" s="12" t="s">
        <v>4306</v>
      </c>
      <c r="F535" s="12" t="s">
        <v>2942</v>
      </c>
      <c r="G535" s="12" t="s">
        <v>2946</v>
      </c>
      <c r="H535" s="12" t="s">
        <v>2947</v>
      </c>
      <c r="I535" s="88" t="s">
        <v>2948</v>
      </c>
      <c r="J535" s="316">
        <v>1</v>
      </c>
      <c r="K535" s="281">
        <v>44155</v>
      </c>
      <c r="L535" s="281">
        <v>44275</v>
      </c>
      <c r="M535" s="79">
        <f t="shared" si="25"/>
        <v>18</v>
      </c>
      <c r="N535" s="335">
        <v>1</v>
      </c>
      <c r="O535" s="491" t="s">
        <v>34</v>
      </c>
      <c r="P535" s="491"/>
      <c r="Q535" s="4" t="s">
        <v>3265</v>
      </c>
      <c r="R535" s="163">
        <f t="shared" si="24"/>
        <v>266</v>
      </c>
      <c r="S535" s="36"/>
      <c r="T535" s="36"/>
      <c r="U535" s="263" t="s">
        <v>1345</v>
      </c>
      <c r="V535" s="263" t="s">
        <v>1345</v>
      </c>
      <c r="W535" s="263" t="s">
        <v>1345</v>
      </c>
      <c r="X535" s="263" t="s">
        <v>1345</v>
      </c>
      <c r="Y535" s="263" t="s">
        <v>1345</v>
      </c>
      <c r="Z535" s="263" t="s">
        <v>1345</v>
      </c>
      <c r="AA535" s="263" t="s">
        <v>1345</v>
      </c>
      <c r="AB535" s="263" t="s">
        <v>1345</v>
      </c>
      <c r="AC535" s="263" t="s">
        <v>1345</v>
      </c>
      <c r="AD535" s="263" t="s">
        <v>1345</v>
      </c>
      <c r="AE535" s="263" t="s">
        <v>1345</v>
      </c>
      <c r="AF535" s="263" t="s">
        <v>1345</v>
      </c>
      <c r="AG535" s="263" t="s">
        <v>1345</v>
      </c>
      <c r="AH535" s="6" t="s">
        <v>3107</v>
      </c>
      <c r="AI535" s="6" t="s">
        <v>3243</v>
      </c>
      <c r="AJ535" s="6" t="s">
        <v>4308</v>
      </c>
      <c r="AK535" s="146" t="s">
        <v>4148</v>
      </c>
      <c r="AL535" s="6" t="s">
        <v>6104</v>
      </c>
      <c r="AM535" s="146" t="s">
        <v>4148</v>
      </c>
      <c r="AN535" s="6" t="s">
        <v>6104</v>
      </c>
      <c r="AO535" s="241" t="s">
        <v>918</v>
      </c>
      <c r="AP535" s="192">
        <v>44217</v>
      </c>
      <c r="AQ535" s="491" t="s">
        <v>1068</v>
      </c>
      <c r="AR535" s="189"/>
      <c r="AS535" s="116"/>
      <c r="AT535" s="116"/>
      <c r="AU535" s="116"/>
      <c r="AV535" s="116"/>
      <c r="AW535" s="30" t="s">
        <v>1369</v>
      </c>
      <c r="AX535" s="116"/>
      <c r="AY535" s="116"/>
      <c r="BH535" s="32" t="s">
        <v>3736</v>
      </c>
      <c r="BI535" s="32" t="s">
        <v>3971</v>
      </c>
      <c r="BJ535" s="491"/>
      <c r="BK535" s="32" t="s">
        <v>3971</v>
      </c>
      <c r="BL535" s="491" t="s">
        <v>3858</v>
      </c>
      <c r="BM535" s="182" t="s">
        <v>3973</v>
      </c>
      <c r="BN535" s="491"/>
    </row>
    <row r="536" spans="1:66" ht="115.5" customHeight="1" x14ac:dyDescent="0.3">
      <c r="A536" s="97" t="s">
        <v>3072</v>
      </c>
      <c r="B536" s="414" t="s">
        <v>3093</v>
      </c>
      <c r="C536" s="233">
        <v>44109</v>
      </c>
      <c r="D536" s="315" t="s">
        <v>1529</v>
      </c>
      <c r="E536" s="12" t="s">
        <v>4309</v>
      </c>
      <c r="F536" s="12" t="s">
        <v>2949</v>
      </c>
      <c r="G536" s="12" t="s">
        <v>2950</v>
      </c>
      <c r="H536" s="12" t="s">
        <v>2951</v>
      </c>
      <c r="I536" s="88" t="s">
        <v>2952</v>
      </c>
      <c r="J536" s="316">
        <v>12</v>
      </c>
      <c r="K536" s="281">
        <v>44125</v>
      </c>
      <c r="L536" s="281">
        <v>44469</v>
      </c>
      <c r="M536" s="635">
        <f t="shared" si="25"/>
        <v>50</v>
      </c>
      <c r="N536" s="577">
        <v>12</v>
      </c>
      <c r="O536" s="491" t="s">
        <v>891</v>
      </c>
      <c r="P536" s="491" t="s">
        <v>3098</v>
      </c>
      <c r="Q536" s="4" t="s">
        <v>4583</v>
      </c>
      <c r="R536" s="163">
        <f t="shared" si="24"/>
        <v>128</v>
      </c>
      <c r="S536" s="36"/>
      <c r="T536" s="36"/>
      <c r="U536" s="263" t="s">
        <v>1345</v>
      </c>
      <c r="V536" s="263" t="s">
        <v>1345</v>
      </c>
      <c r="W536" s="263" t="s">
        <v>1345</v>
      </c>
      <c r="X536" s="263" t="s">
        <v>1345</v>
      </c>
      <c r="Y536" s="263" t="s">
        <v>1345</v>
      </c>
      <c r="Z536" s="263" t="s">
        <v>1345</v>
      </c>
      <c r="AA536" s="263" t="s">
        <v>1345</v>
      </c>
      <c r="AB536" s="263" t="s">
        <v>1345</v>
      </c>
      <c r="AC536" s="263" t="s">
        <v>1345</v>
      </c>
      <c r="AD536" s="263" t="s">
        <v>1345</v>
      </c>
      <c r="AE536" s="263" t="s">
        <v>1345</v>
      </c>
      <c r="AF536" s="263" t="s">
        <v>1345</v>
      </c>
      <c r="AG536" s="263" t="s">
        <v>1345</v>
      </c>
      <c r="AH536" s="6" t="s">
        <v>3107</v>
      </c>
      <c r="AI536" s="6" t="s">
        <v>4310</v>
      </c>
      <c r="AJ536" s="6" t="s">
        <v>4582</v>
      </c>
      <c r="AK536" s="10" t="s">
        <v>4539</v>
      </c>
      <c r="AL536" s="6" t="s">
        <v>4646</v>
      </c>
      <c r="AM536" s="146" t="s">
        <v>6506</v>
      </c>
      <c r="AN536" s="6" t="s">
        <v>6919</v>
      </c>
      <c r="AO536" s="32" t="s">
        <v>918</v>
      </c>
      <c r="AP536" s="33">
        <v>44480</v>
      </c>
      <c r="AQ536" s="491" t="s">
        <v>1068</v>
      </c>
      <c r="AR536" s="189"/>
      <c r="AS536" s="116"/>
      <c r="AT536" s="116"/>
      <c r="AU536" s="116"/>
      <c r="AV536" s="116"/>
      <c r="AW536" s="30" t="s">
        <v>1369</v>
      </c>
      <c r="AX536" s="116"/>
      <c r="AY536" s="116"/>
      <c r="BH536" s="491"/>
      <c r="BI536" s="491"/>
      <c r="BJ536" s="491"/>
      <c r="BK536" s="491" t="s">
        <v>4056</v>
      </c>
      <c r="BL536" s="491" t="s">
        <v>3959</v>
      </c>
      <c r="BM536" s="491" t="s">
        <v>3974</v>
      </c>
      <c r="BN536" s="491"/>
    </row>
    <row r="537" spans="1:66" ht="115.5" customHeight="1" x14ac:dyDescent="0.3">
      <c r="A537" s="97" t="s">
        <v>3073</v>
      </c>
      <c r="B537" s="414" t="s">
        <v>3093</v>
      </c>
      <c r="C537" s="233">
        <v>44109</v>
      </c>
      <c r="D537" s="315" t="s">
        <v>1529</v>
      </c>
      <c r="E537" s="12" t="s">
        <v>4311</v>
      </c>
      <c r="F537" s="12" t="s">
        <v>2949</v>
      </c>
      <c r="G537" s="12" t="s">
        <v>2953</v>
      </c>
      <c r="H537" s="12" t="s">
        <v>2954</v>
      </c>
      <c r="I537" s="88" t="s">
        <v>2955</v>
      </c>
      <c r="J537" s="316">
        <v>1</v>
      </c>
      <c r="K537" s="281">
        <v>44152</v>
      </c>
      <c r="L537" s="281">
        <v>44545</v>
      </c>
      <c r="M537" s="635">
        <f t="shared" si="25"/>
        <v>5</v>
      </c>
      <c r="N537" s="575">
        <v>0.6</v>
      </c>
      <c r="O537" s="491" t="s">
        <v>891</v>
      </c>
      <c r="P537" s="491" t="s">
        <v>6675</v>
      </c>
      <c r="Q537" s="4" t="s">
        <v>6676</v>
      </c>
      <c r="R537" s="163">
        <f t="shared" si="24"/>
        <v>247</v>
      </c>
      <c r="S537" s="36"/>
      <c r="T537" s="36"/>
      <c r="U537" s="263" t="s">
        <v>1345</v>
      </c>
      <c r="V537" s="263" t="s">
        <v>1345</v>
      </c>
      <c r="W537" s="263" t="s">
        <v>1345</v>
      </c>
      <c r="X537" s="263" t="s">
        <v>1345</v>
      </c>
      <c r="Y537" s="263" t="s">
        <v>1345</v>
      </c>
      <c r="Z537" s="263" t="s">
        <v>1345</v>
      </c>
      <c r="AA537" s="263" t="s">
        <v>1345</v>
      </c>
      <c r="AB537" s="263" t="s">
        <v>1345</v>
      </c>
      <c r="AC537" s="263" t="s">
        <v>1345</v>
      </c>
      <c r="AD537" s="263" t="s">
        <v>1345</v>
      </c>
      <c r="AE537" s="263" t="s">
        <v>1345</v>
      </c>
      <c r="AF537" s="263" t="s">
        <v>1345</v>
      </c>
      <c r="AG537" s="263" t="s">
        <v>1345</v>
      </c>
      <c r="AH537" s="6" t="s">
        <v>3107</v>
      </c>
      <c r="AI537" s="6" t="s">
        <v>4312</v>
      </c>
      <c r="AJ537" s="6" t="s">
        <v>4313</v>
      </c>
      <c r="AK537" s="10" t="s">
        <v>4540</v>
      </c>
      <c r="AL537" s="6" t="s">
        <v>4724</v>
      </c>
      <c r="AM537" s="146" t="s">
        <v>6507</v>
      </c>
      <c r="AN537" s="6" t="s">
        <v>7157</v>
      </c>
      <c r="AO537" s="241" t="s">
        <v>920</v>
      </c>
      <c r="AP537" s="192">
        <v>44480</v>
      </c>
      <c r="AQ537" s="491" t="s">
        <v>1068</v>
      </c>
      <c r="AR537" s="189"/>
      <c r="AS537" s="116"/>
      <c r="AT537" s="116"/>
      <c r="AU537" s="116"/>
      <c r="AV537" s="116"/>
      <c r="AW537" s="30" t="s">
        <v>1369</v>
      </c>
      <c r="AX537" s="116"/>
      <c r="AY537" s="116"/>
      <c r="BH537" s="491"/>
      <c r="BI537" s="491"/>
      <c r="BJ537" s="491"/>
      <c r="BK537" s="491" t="s">
        <v>4056</v>
      </c>
      <c r="BL537" s="491" t="s">
        <v>3959</v>
      </c>
      <c r="BM537" s="491" t="s">
        <v>3974</v>
      </c>
      <c r="BN537" s="491"/>
    </row>
    <row r="538" spans="1:66" ht="115.5" hidden="1" customHeight="1" x14ac:dyDescent="0.3">
      <c r="A538" s="29" t="s">
        <v>3074</v>
      </c>
      <c r="B538" s="5" t="s">
        <v>3093</v>
      </c>
      <c r="C538" s="192">
        <v>44109</v>
      </c>
      <c r="D538" s="315" t="s">
        <v>1530</v>
      </c>
      <c r="E538" s="12" t="s">
        <v>4314</v>
      </c>
      <c r="F538" s="12" t="s">
        <v>2956</v>
      </c>
      <c r="G538" s="12" t="s">
        <v>2957</v>
      </c>
      <c r="H538" s="12" t="s">
        <v>2958</v>
      </c>
      <c r="I538" s="88" t="s">
        <v>2959</v>
      </c>
      <c r="J538" s="316">
        <v>1</v>
      </c>
      <c r="K538" s="233">
        <v>44139</v>
      </c>
      <c r="L538" s="233">
        <v>44255</v>
      </c>
      <c r="M538" s="79">
        <f t="shared" si="25"/>
        <v>17</v>
      </c>
      <c r="N538" s="335">
        <v>1</v>
      </c>
      <c r="O538" s="491" t="s">
        <v>56</v>
      </c>
      <c r="P538" s="491" t="s">
        <v>154</v>
      </c>
      <c r="Q538" s="4" t="s">
        <v>4897</v>
      </c>
      <c r="R538" s="163">
        <f t="shared" si="24"/>
        <v>372</v>
      </c>
      <c r="S538" s="36"/>
      <c r="T538" s="36"/>
      <c r="U538" s="263" t="s">
        <v>1345</v>
      </c>
      <c r="V538" s="263" t="s">
        <v>1345</v>
      </c>
      <c r="W538" s="263" t="s">
        <v>1345</v>
      </c>
      <c r="X538" s="263" t="s">
        <v>1345</v>
      </c>
      <c r="Y538" s="263" t="s">
        <v>1345</v>
      </c>
      <c r="Z538" s="263" t="s">
        <v>1345</v>
      </c>
      <c r="AA538" s="263" t="s">
        <v>1345</v>
      </c>
      <c r="AB538" s="263" t="s">
        <v>1345</v>
      </c>
      <c r="AC538" s="263" t="s">
        <v>1345</v>
      </c>
      <c r="AD538" s="263" t="s">
        <v>1345</v>
      </c>
      <c r="AE538" s="263" t="s">
        <v>1345</v>
      </c>
      <c r="AF538" s="263" t="s">
        <v>1345</v>
      </c>
      <c r="AG538" s="263" t="s">
        <v>1345</v>
      </c>
      <c r="AH538" s="6" t="s">
        <v>3107</v>
      </c>
      <c r="AI538" s="6" t="s">
        <v>3244</v>
      </c>
      <c r="AJ538" s="6" t="s">
        <v>4315</v>
      </c>
      <c r="AK538" s="6" t="s">
        <v>4816</v>
      </c>
      <c r="AL538" s="161" t="s">
        <v>4817</v>
      </c>
      <c r="AM538" s="146" t="s">
        <v>4148</v>
      </c>
      <c r="AN538" s="146" t="s">
        <v>6329</v>
      </c>
      <c r="AO538" s="241" t="s">
        <v>918</v>
      </c>
      <c r="AP538" s="192">
        <v>44396</v>
      </c>
      <c r="AQ538" s="491" t="s">
        <v>1068</v>
      </c>
      <c r="AR538" s="189"/>
      <c r="AS538" s="116"/>
      <c r="AT538" s="116"/>
      <c r="AU538" s="116"/>
      <c r="AV538" s="116"/>
      <c r="AW538" s="30" t="s">
        <v>1369</v>
      </c>
      <c r="AX538" s="116"/>
      <c r="AY538" s="116"/>
      <c r="BH538" s="491"/>
      <c r="BI538" s="491"/>
      <c r="BJ538" s="491"/>
      <c r="BK538" s="491" t="s">
        <v>3834</v>
      </c>
      <c r="BL538" s="32" t="s">
        <v>3914</v>
      </c>
      <c r="BM538" s="491" t="s">
        <v>4057</v>
      </c>
      <c r="BN538" s="491"/>
    </row>
    <row r="539" spans="1:66" ht="115.5" customHeight="1" x14ac:dyDescent="0.3">
      <c r="A539" s="97" t="s">
        <v>3075</v>
      </c>
      <c r="B539" s="414" t="s">
        <v>3093</v>
      </c>
      <c r="C539" s="233">
        <v>44109</v>
      </c>
      <c r="D539" s="315" t="s">
        <v>1530</v>
      </c>
      <c r="E539" s="12" t="s">
        <v>7191</v>
      </c>
      <c r="F539" s="12" t="s">
        <v>2960</v>
      </c>
      <c r="G539" s="12" t="s">
        <v>7192</v>
      </c>
      <c r="H539" s="12" t="s">
        <v>2961</v>
      </c>
      <c r="I539" s="88" t="s">
        <v>2962</v>
      </c>
      <c r="J539" s="316">
        <v>6</v>
      </c>
      <c r="K539" s="233">
        <v>44256</v>
      </c>
      <c r="L539" s="233">
        <v>44562</v>
      </c>
      <c r="M539" s="635">
        <f t="shared" si="25"/>
        <v>44</v>
      </c>
      <c r="N539" s="575">
        <v>1.5</v>
      </c>
      <c r="O539" s="491" t="s">
        <v>56</v>
      </c>
      <c r="P539" s="491"/>
      <c r="Q539" s="4" t="s">
        <v>6799</v>
      </c>
      <c r="R539" s="163">
        <f t="shared" si="24"/>
        <v>337</v>
      </c>
      <c r="S539" s="36"/>
      <c r="T539" s="36"/>
      <c r="U539" s="263" t="s">
        <v>1345</v>
      </c>
      <c r="V539" s="263" t="s">
        <v>1345</v>
      </c>
      <c r="W539" s="263" t="s">
        <v>1345</v>
      </c>
      <c r="X539" s="263" t="s">
        <v>1345</v>
      </c>
      <c r="Y539" s="263" t="s">
        <v>1345</v>
      </c>
      <c r="Z539" s="263" t="s">
        <v>1345</v>
      </c>
      <c r="AA539" s="263" t="s">
        <v>1345</v>
      </c>
      <c r="AB539" s="263" t="s">
        <v>1345</v>
      </c>
      <c r="AC539" s="263" t="s">
        <v>1345</v>
      </c>
      <c r="AD539" s="263" t="s">
        <v>1345</v>
      </c>
      <c r="AE539" s="263" t="s">
        <v>1345</v>
      </c>
      <c r="AF539" s="263" t="s">
        <v>1345</v>
      </c>
      <c r="AG539" s="263" t="s">
        <v>1345</v>
      </c>
      <c r="AH539" s="6" t="s">
        <v>3107</v>
      </c>
      <c r="AI539" s="6" t="s">
        <v>3245</v>
      </c>
      <c r="AJ539" s="241" t="s">
        <v>4317</v>
      </c>
      <c r="AK539" s="241" t="s">
        <v>4818</v>
      </c>
      <c r="AL539" s="241" t="s">
        <v>6797</v>
      </c>
      <c r="AM539" s="491" t="s">
        <v>6769</v>
      </c>
      <c r="AN539" s="241" t="s">
        <v>6848</v>
      </c>
      <c r="AO539" s="241" t="s">
        <v>920</v>
      </c>
      <c r="AP539" s="192">
        <v>44483</v>
      </c>
      <c r="AQ539" s="491" t="s">
        <v>1068</v>
      </c>
      <c r="AR539" s="189"/>
      <c r="AS539" s="384"/>
      <c r="AT539" s="116"/>
      <c r="AU539" s="116"/>
      <c r="AV539" s="116"/>
      <c r="AW539" s="30" t="s">
        <v>1369</v>
      </c>
      <c r="AX539" s="116"/>
      <c r="AY539" s="116"/>
      <c r="BH539" s="491"/>
      <c r="BI539" s="491"/>
      <c r="BJ539" s="491"/>
      <c r="BK539" s="491" t="s">
        <v>3834</v>
      </c>
      <c r="BL539" s="32" t="s">
        <v>3914</v>
      </c>
      <c r="BM539" s="491" t="s">
        <v>4057</v>
      </c>
      <c r="BN539" s="491"/>
    </row>
    <row r="540" spans="1:66" ht="115.5" customHeight="1" x14ac:dyDescent="0.3">
      <c r="A540" s="97" t="s">
        <v>3076</v>
      </c>
      <c r="B540" s="414" t="s">
        <v>3093</v>
      </c>
      <c r="C540" s="233">
        <v>44109</v>
      </c>
      <c r="D540" s="315" t="s">
        <v>1530</v>
      </c>
      <c r="E540" s="12" t="s">
        <v>4316</v>
      </c>
      <c r="F540" s="12" t="s">
        <v>2960</v>
      </c>
      <c r="G540" s="12" t="s">
        <v>2963</v>
      </c>
      <c r="H540" s="12" t="s">
        <v>2964</v>
      </c>
      <c r="I540" s="88" t="s">
        <v>2965</v>
      </c>
      <c r="J540" s="316">
        <v>1</v>
      </c>
      <c r="K540" s="233">
        <v>44287</v>
      </c>
      <c r="L540" s="281">
        <v>44592</v>
      </c>
      <c r="M540" s="635">
        <f t="shared" si="25"/>
        <v>44</v>
      </c>
      <c r="N540" s="575">
        <v>0</v>
      </c>
      <c r="O540" s="491" t="s">
        <v>56</v>
      </c>
      <c r="P540" s="491"/>
      <c r="Q540" s="10" t="s">
        <v>6805</v>
      </c>
      <c r="R540" s="163">
        <f t="shared" si="24"/>
        <v>280</v>
      </c>
      <c r="S540" s="36"/>
      <c r="T540" s="36"/>
      <c r="U540" s="263" t="s">
        <v>1345</v>
      </c>
      <c r="V540" s="263" t="s">
        <v>1345</v>
      </c>
      <c r="W540" s="263" t="s">
        <v>1345</v>
      </c>
      <c r="X540" s="263" t="s">
        <v>1345</v>
      </c>
      <c r="Y540" s="263" t="s">
        <v>1345</v>
      </c>
      <c r="Z540" s="263" t="s">
        <v>1345</v>
      </c>
      <c r="AA540" s="263" t="s">
        <v>1345</v>
      </c>
      <c r="AB540" s="263" t="s">
        <v>1345</v>
      </c>
      <c r="AC540" s="263" t="s">
        <v>1345</v>
      </c>
      <c r="AD540" s="263" t="s">
        <v>1345</v>
      </c>
      <c r="AE540" s="263" t="s">
        <v>1345</v>
      </c>
      <c r="AF540" s="263" t="s">
        <v>1345</v>
      </c>
      <c r="AG540" s="263" t="s">
        <v>1345</v>
      </c>
      <c r="AH540" s="6" t="s">
        <v>3107</v>
      </c>
      <c r="AI540" s="6" t="s">
        <v>3246</v>
      </c>
      <c r="AJ540" s="6" t="s">
        <v>4318</v>
      </c>
      <c r="AK540" s="6" t="s">
        <v>4819</v>
      </c>
      <c r="AL540" s="6" t="s">
        <v>4820</v>
      </c>
      <c r="AM540" s="491" t="s">
        <v>6770</v>
      </c>
      <c r="AN540" s="6" t="s">
        <v>6849</v>
      </c>
      <c r="AO540" s="241" t="s">
        <v>920</v>
      </c>
      <c r="AP540" s="192">
        <v>44483</v>
      </c>
      <c r="AQ540" s="491" t="s">
        <v>1068</v>
      </c>
      <c r="AR540" s="189"/>
      <c r="AS540" s="116"/>
      <c r="AT540" s="116"/>
      <c r="AU540" s="116"/>
      <c r="AV540" s="116"/>
      <c r="AW540" s="30" t="s">
        <v>1369</v>
      </c>
      <c r="AX540" s="116"/>
      <c r="AY540" s="116"/>
      <c r="BH540" s="491"/>
      <c r="BI540" s="491"/>
      <c r="BJ540" s="491"/>
      <c r="BK540" s="491" t="s">
        <v>3834</v>
      </c>
      <c r="BL540" s="32" t="s">
        <v>3914</v>
      </c>
      <c r="BM540" s="491" t="s">
        <v>4057</v>
      </c>
      <c r="BN540" s="491"/>
    </row>
    <row r="541" spans="1:66" ht="115.5" hidden="1" customHeight="1" x14ac:dyDescent="0.3">
      <c r="A541" s="29" t="s">
        <v>3077</v>
      </c>
      <c r="B541" s="5" t="s">
        <v>3093</v>
      </c>
      <c r="C541" s="192">
        <v>44109</v>
      </c>
      <c r="D541" s="315" t="s">
        <v>1488</v>
      </c>
      <c r="E541" s="12" t="s">
        <v>4319</v>
      </c>
      <c r="F541" s="12" t="s">
        <v>2966</v>
      </c>
      <c r="G541" s="12" t="s">
        <v>2967</v>
      </c>
      <c r="H541" s="12" t="s">
        <v>2968</v>
      </c>
      <c r="I541" s="88" t="s">
        <v>2969</v>
      </c>
      <c r="J541" s="316">
        <v>1</v>
      </c>
      <c r="K541" s="192">
        <v>44166</v>
      </c>
      <c r="L541" s="192">
        <v>44227</v>
      </c>
      <c r="M541" s="79">
        <f t="shared" si="25"/>
        <v>9</v>
      </c>
      <c r="N541" s="335">
        <v>1</v>
      </c>
      <c r="O541" s="491" t="s">
        <v>29</v>
      </c>
      <c r="P541" s="491"/>
      <c r="Q541" s="10" t="s">
        <v>4898</v>
      </c>
      <c r="R541" s="163">
        <f t="shared" si="24"/>
        <v>343</v>
      </c>
      <c r="S541" s="36"/>
      <c r="T541" s="36"/>
      <c r="U541" s="263" t="s">
        <v>1345</v>
      </c>
      <c r="V541" s="263" t="s">
        <v>1345</v>
      </c>
      <c r="W541" s="263" t="s">
        <v>1345</v>
      </c>
      <c r="X541" s="263" t="s">
        <v>1345</v>
      </c>
      <c r="Y541" s="263" t="s">
        <v>1345</v>
      </c>
      <c r="Z541" s="263" t="s">
        <v>1345</v>
      </c>
      <c r="AA541" s="263" t="s">
        <v>1345</v>
      </c>
      <c r="AB541" s="263" t="s">
        <v>1345</v>
      </c>
      <c r="AC541" s="263" t="s">
        <v>1345</v>
      </c>
      <c r="AD541" s="263" t="s">
        <v>1345</v>
      </c>
      <c r="AE541" s="263" t="s">
        <v>1345</v>
      </c>
      <c r="AF541" s="263" t="s">
        <v>1345</v>
      </c>
      <c r="AG541" s="263" t="s">
        <v>1345</v>
      </c>
      <c r="AH541" s="6" t="s">
        <v>3107</v>
      </c>
      <c r="AI541" s="6" t="s">
        <v>2631</v>
      </c>
      <c r="AJ541" s="6" t="s">
        <v>4320</v>
      </c>
      <c r="AK541" s="6" t="s">
        <v>4821</v>
      </c>
      <c r="AL541" s="6" t="s">
        <v>4822</v>
      </c>
      <c r="AM541" s="146" t="s">
        <v>4148</v>
      </c>
      <c r="AN541" s="146" t="s">
        <v>6329</v>
      </c>
      <c r="AO541" s="241" t="s">
        <v>1064</v>
      </c>
      <c r="AP541" s="192">
        <v>44396</v>
      </c>
      <c r="AQ541" s="491" t="s">
        <v>1068</v>
      </c>
      <c r="AR541" s="189"/>
      <c r="AS541" s="116"/>
      <c r="AT541" s="116"/>
      <c r="AU541" s="116"/>
      <c r="AV541" s="116"/>
      <c r="AW541" s="30" t="s">
        <v>1369</v>
      </c>
      <c r="AX541" s="116"/>
      <c r="AY541" s="116"/>
      <c r="BH541" s="491"/>
      <c r="BI541" s="491"/>
      <c r="BJ541" s="491"/>
      <c r="BK541" s="491" t="s">
        <v>3838</v>
      </c>
      <c r="BL541" s="32" t="s">
        <v>3839</v>
      </c>
      <c r="BM541" s="491" t="s">
        <v>3978</v>
      </c>
      <c r="BN541" s="491"/>
    </row>
    <row r="542" spans="1:66" ht="115.5" hidden="1" customHeight="1" x14ac:dyDescent="0.3">
      <c r="A542" s="29" t="s">
        <v>3078</v>
      </c>
      <c r="B542" s="5" t="s">
        <v>3093</v>
      </c>
      <c r="C542" s="192">
        <v>44109</v>
      </c>
      <c r="D542" s="315" t="s">
        <v>1488</v>
      </c>
      <c r="E542" s="12" t="s">
        <v>4319</v>
      </c>
      <c r="F542" s="12" t="s">
        <v>2970</v>
      </c>
      <c r="G542" s="12" t="s">
        <v>2971</v>
      </c>
      <c r="H542" s="12" t="s">
        <v>2972</v>
      </c>
      <c r="I542" s="88" t="s">
        <v>767</v>
      </c>
      <c r="J542" s="316">
        <v>1</v>
      </c>
      <c r="K542" s="233">
        <v>44228</v>
      </c>
      <c r="L542" s="233">
        <v>44286</v>
      </c>
      <c r="M542" s="79">
        <f t="shared" si="25"/>
        <v>9</v>
      </c>
      <c r="N542" s="335">
        <v>1</v>
      </c>
      <c r="O542" s="491" t="s">
        <v>29</v>
      </c>
      <c r="P542" s="491"/>
      <c r="Q542" s="6" t="s">
        <v>4923</v>
      </c>
      <c r="R542" s="163">
        <f t="shared" si="24"/>
        <v>306</v>
      </c>
      <c r="S542" s="36"/>
      <c r="T542" s="36"/>
      <c r="U542" s="263" t="s">
        <v>1345</v>
      </c>
      <c r="V542" s="263" t="s">
        <v>1345</v>
      </c>
      <c r="W542" s="263" t="s">
        <v>1345</v>
      </c>
      <c r="X542" s="263" t="s">
        <v>1345</v>
      </c>
      <c r="Y542" s="263" t="s">
        <v>1345</v>
      </c>
      <c r="Z542" s="263" t="s">
        <v>1345</v>
      </c>
      <c r="AA542" s="263" t="s">
        <v>1345</v>
      </c>
      <c r="AB542" s="263" t="s">
        <v>1345</v>
      </c>
      <c r="AC542" s="263" t="s">
        <v>1345</v>
      </c>
      <c r="AD542" s="263" t="s">
        <v>1345</v>
      </c>
      <c r="AE542" s="263" t="s">
        <v>1345</v>
      </c>
      <c r="AF542" s="263" t="s">
        <v>1345</v>
      </c>
      <c r="AG542" s="263" t="s">
        <v>1345</v>
      </c>
      <c r="AH542" s="6" t="s">
        <v>3107</v>
      </c>
      <c r="AI542" s="6" t="s">
        <v>3247</v>
      </c>
      <c r="AJ542" s="6" t="s">
        <v>4321</v>
      </c>
      <c r="AK542" s="6" t="s">
        <v>4823</v>
      </c>
      <c r="AL542" s="6" t="s">
        <v>4824</v>
      </c>
      <c r="AM542" s="146" t="s">
        <v>4148</v>
      </c>
      <c r="AN542" s="146" t="s">
        <v>6329</v>
      </c>
      <c r="AO542" s="241" t="s">
        <v>1064</v>
      </c>
      <c r="AP542" s="192">
        <v>44396</v>
      </c>
      <c r="AQ542" s="491" t="s">
        <v>1068</v>
      </c>
      <c r="AR542" s="189"/>
      <c r="AS542" s="116"/>
      <c r="AT542" s="116"/>
      <c r="AU542" s="116"/>
      <c r="AV542" s="116"/>
      <c r="AW542" s="30" t="s">
        <v>1369</v>
      </c>
      <c r="AX542" s="116"/>
      <c r="AY542" s="116"/>
      <c r="BH542" s="491"/>
      <c r="BI542" s="491"/>
      <c r="BJ542" s="491"/>
      <c r="BK542" s="491" t="s">
        <v>3838</v>
      </c>
      <c r="BL542" s="32" t="s">
        <v>3839</v>
      </c>
      <c r="BM542" s="491" t="s">
        <v>3978</v>
      </c>
      <c r="BN542" s="491"/>
    </row>
    <row r="543" spans="1:66" ht="115.5" hidden="1" customHeight="1" x14ac:dyDescent="0.3">
      <c r="A543" s="29" t="s">
        <v>3079</v>
      </c>
      <c r="B543" s="5" t="s">
        <v>3093</v>
      </c>
      <c r="C543" s="192">
        <v>44109</v>
      </c>
      <c r="D543" s="315" t="s">
        <v>1488</v>
      </c>
      <c r="E543" s="12" t="s">
        <v>4185</v>
      </c>
      <c r="F543" s="12" t="s">
        <v>2970</v>
      </c>
      <c r="G543" s="12" t="s">
        <v>2973</v>
      </c>
      <c r="H543" s="12" t="s">
        <v>4517</v>
      </c>
      <c r="I543" s="88" t="s">
        <v>2974</v>
      </c>
      <c r="J543" s="316">
        <v>1</v>
      </c>
      <c r="K543" s="233">
        <v>44256</v>
      </c>
      <c r="L543" s="233">
        <v>44346</v>
      </c>
      <c r="M543" s="79">
        <f t="shared" si="25"/>
        <v>13</v>
      </c>
      <c r="N543" s="335">
        <v>1</v>
      </c>
      <c r="O543" s="491" t="s">
        <v>1616</v>
      </c>
      <c r="P543" s="491"/>
      <c r="Q543" s="4" t="s">
        <v>4741</v>
      </c>
      <c r="R543" s="163">
        <f t="shared" si="24"/>
        <v>310</v>
      </c>
      <c r="S543" s="36"/>
      <c r="T543" s="36"/>
      <c r="U543" s="263" t="s">
        <v>1345</v>
      </c>
      <c r="V543" s="263" t="s">
        <v>1345</v>
      </c>
      <c r="W543" s="263" t="s">
        <v>1345</v>
      </c>
      <c r="X543" s="263" t="s">
        <v>1345</v>
      </c>
      <c r="Y543" s="263" t="s">
        <v>1345</v>
      </c>
      <c r="Z543" s="263" t="s">
        <v>1345</v>
      </c>
      <c r="AA543" s="263" t="s">
        <v>1345</v>
      </c>
      <c r="AB543" s="263" t="s">
        <v>1345</v>
      </c>
      <c r="AC543" s="263" t="s">
        <v>1345</v>
      </c>
      <c r="AD543" s="263" t="s">
        <v>1345</v>
      </c>
      <c r="AE543" s="263" t="s">
        <v>1345</v>
      </c>
      <c r="AF543" s="263" t="s">
        <v>1345</v>
      </c>
      <c r="AG543" s="263" t="s">
        <v>1345</v>
      </c>
      <c r="AH543" s="6" t="s">
        <v>3107</v>
      </c>
      <c r="AI543" s="6" t="s">
        <v>3149</v>
      </c>
      <c r="AJ543" s="6" t="s">
        <v>4159</v>
      </c>
      <c r="AK543" s="146" t="s">
        <v>4190</v>
      </c>
      <c r="AL543" s="6" t="s">
        <v>4531</v>
      </c>
      <c r="AM543" s="146" t="s">
        <v>4148</v>
      </c>
      <c r="AN543" s="146" t="s">
        <v>6329</v>
      </c>
      <c r="AO543" s="241" t="s">
        <v>918</v>
      </c>
      <c r="AP543" s="192">
        <v>44390</v>
      </c>
      <c r="AQ543" s="491" t="s">
        <v>1068</v>
      </c>
      <c r="AR543" s="189"/>
      <c r="AS543" s="116"/>
      <c r="AT543" s="116"/>
      <c r="AU543" s="116"/>
      <c r="AV543" s="116"/>
      <c r="AW543" s="30" t="s">
        <v>1369</v>
      </c>
      <c r="AX543" s="116"/>
      <c r="AY543" s="116"/>
      <c r="BH543" s="491"/>
      <c r="BI543" s="491"/>
      <c r="BJ543" s="491"/>
      <c r="BK543" s="491" t="s">
        <v>3838</v>
      </c>
      <c r="BL543" s="32" t="s">
        <v>3839</v>
      </c>
      <c r="BM543" s="491" t="s">
        <v>3978</v>
      </c>
      <c r="BN543" s="491"/>
    </row>
    <row r="544" spans="1:66" ht="115.5" customHeight="1" x14ac:dyDescent="0.3">
      <c r="A544" s="97" t="s">
        <v>3080</v>
      </c>
      <c r="B544" s="414" t="s">
        <v>3093</v>
      </c>
      <c r="C544" s="233">
        <v>44109</v>
      </c>
      <c r="D544" s="315" t="s">
        <v>1535</v>
      </c>
      <c r="E544" s="12" t="s">
        <v>4322</v>
      </c>
      <c r="F544" s="12" t="s">
        <v>2975</v>
      </c>
      <c r="G544" s="12" t="s">
        <v>2976</v>
      </c>
      <c r="H544" s="12" t="s">
        <v>2977</v>
      </c>
      <c r="I544" s="88" t="s">
        <v>2978</v>
      </c>
      <c r="J544" s="316">
        <v>1</v>
      </c>
      <c r="K544" s="281">
        <v>44228</v>
      </c>
      <c r="L544" s="281">
        <v>44530</v>
      </c>
      <c r="M544" s="635">
        <f t="shared" si="25"/>
        <v>44</v>
      </c>
      <c r="N544" s="575">
        <v>0.81</v>
      </c>
      <c r="O544" s="491" t="s">
        <v>262</v>
      </c>
      <c r="P544" s="491" t="s">
        <v>56</v>
      </c>
      <c r="Q544" s="4" t="s">
        <v>4742</v>
      </c>
      <c r="R544" s="163">
        <f t="shared" si="24"/>
        <v>195</v>
      </c>
      <c r="S544" s="36"/>
      <c r="T544" s="36"/>
      <c r="U544" s="263" t="s">
        <v>1345</v>
      </c>
      <c r="V544" s="263" t="s">
        <v>1345</v>
      </c>
      <c r="W544" s="263" t="s">
        <v>1345</v>
      </c>
      <c r="X544" s="263" t="s">
        <v>1345</v>
      </c>
      <c r="Y544" s="263" t="s">
        <v>1345</v>
      </c>
      <c r="Z544" s="263" t="s">
        <v>1345</v>
      </c>
      <c r="AA544" s="263" t="s">
        <v>1345</v>
      </c>
      <c r="AB544" s="263" t="s">
        <v>1345</v>
      </c>
      <c r="AC544" s="263" t="s">
        <v>1345</v>
      </c>
      <c r="AD544" s="263" t="s">
        <v>1345</v>
      </c>
      <c r="AE544" s="263" t="s">
        <v>1345</v>
      </c>
      <c r="AF544" s="263" t="s">
        <v>1345</v>
      </c>
      <c r="AG544" s="263" t="s">
        <v>1345</v>
      </c>
      <c r="AH544" s="6" t="s">
        <v>3107</v>
      </c>
      <c r="AI544" s="6" t="s">
        <v>3192</v>
      </c>
      <c r="AJ544" s="6" t="s">
        <v>4323</v>
      </c>
      <c r="AK544" s="388" t="s">
        <v>4541</v>
      </c>
      <c r="AL544" s="6" t="s">
        <v>4758</v>
      </c>
      <c r="AM544" s="146" t="s">
        <v>6508</v>
      </c>
      <c r="AN544" s="6" t="s">
        <v>6920</v>
      </c>
      <c r="AO544" s="241" t="s">
        <v>920</v>
      </c>
      <c r="AP544" s="192">
        <v>44477</v>
      </c>
      <c r="AQ544" s="491" t="s">
        <v>1068</v>
      </c>
      <c r="AR544" s="189"/>
      <c r="AS544" s="116"/>
      <c r="AT544" s="116"/>
      <c r="AU544" s="116"/>
      <c r="AV544" s="116"/>
      <c r="AW544" s="30" t="s">
        <v>1369</v>
      </c>
      <c r="AX544" s="116"/>
      <c r="AY544" s="116"/>
      <c r="BH544" s="491"/>
      <c r="BI544" s="491"/>
      <c r="BJ544" s="491"/>
      <c r="BK544" s="491" t="s">
        <v>3894</v>
      </c>
      <c r="BL544" s="491" t="s">
        <v>3979</v>
      </c>
      <c r="BM544" s="491"/>
      <c r="BN544" s="491"/>
    </row>
    <row r="545" spans="1:66" ht="115.5" customHeight="1" x14ac:dyDescent="0.3">
      <c r="A545" s="97" t="s">
        <v>3081</v>
      </c>
      <c r="B545" s="414" t="s">
        <v>3093</v>
      </c>
      <c r="C545" s="233">
        <v>44109</v>
      </c>
      <c r="D545" s="316" t="s">
        <v>1535</v>
      </c>
      <c r="E545" s="12" t="s">
        <v>4322</v>
      </c>
      <c r="F545" s="12" t="s">
        <v>2975</v>
      </c>
      <c r="G545" s="12" t="s">
        <v>2979</v>
      </c>
      <c r="H545" s="12" t="s">
        <v>2980</v>
      </c>
      <c r="I545" s="88" t="s">
        <v>2981</v>
      </c>
      <c r="J545" s="316">
        <v>2</v>
      </c>
      <c r="K545" s="281">
        <v>44136</v>
      </c>
      <c r="L545" s="281">
        <v>44469</v>
      </c>
      <c r="M545" s="635">
        <f t="shared" si="25"/>
        <v>48</v>
      </c>
      <c r="N545" s="576">
        <v>0</v>
      </c>
      <c r="O545" s="491" t="s">
        <v>262</v>
      </c>
      <c r="P545" s="491" t="s">
        <v>3099</v>
      </c>
      <c r="Q545" s="4" t="s">
        <v>4743</v>
      </c>
      <c r="R545" s="163">
        <f t="shared" si="24"/>
        <v>218</v>
      </c>
      <c r="S545" s="36"/>
      <c r="T545" s="36"/>
      <c r="U545" s="263" t="s">
        <v>1345</v>
      </c>
      <c r="V545" s="263" t="s">
        <v>1345</v>
      </c>
      <c r="W545" s="263" t="s">
        <v>1345</v>
      </c>
      <c r="X545" s="263" t="s">
        <v>1345</v>
      </c>
      <c r="Y545" s="263" t="s">
        <v>1345</v>
      </c>
      <c r="Z545" s="263" t="s">
        <v>1345</v>
      </c>
      <c r="AA545" s="263" t="s">
        <v>1345</v>
      </c>
      <c r="AB545" s="263" t="s">
        <v>1345</v>
      </c>
      <c r="AC545" s="263" t="s">
        <v>1345</v>
      </c>
      <c r="AD545" s="263" t="s">
        <v>1345</v>
      </c>
      <c r="AE545" s="263" t="s">
        <v>1345</v>
      </c>
      <c r="AF545" s="263" t="s">
        <v>1345</v>
      </c>
      <c r="AG545" s="263" t="s">
        <v>1345</v>
      </c>
      <c r="AH545" s="6" t="s">
        <v>3107</v>
      </c>
      <c r="AI545" s="6" t="s">
        <v>4324</v>
      </c>
      <c r="AJ545" s="6" t="s">
        <v>4325</v>
      </c>
      <c r="AK545" s="10" t="s">
        <v>4542</v>
      </c>
      <c r="AL545" s="6" t="s">
        <v>4759</v>
      </c>
      <c r="AM545" s="146" t="s">
        <v>6509</v>
      </c>
      <c r="AN545" s="6" t="s">
        <v>6921</v>
      </c>
      <c r="AO545" s="241" t="s">
        <v>919</v>
      </c>
      <c r="AP545" s="192">
        <v>44477</v>
      </c>
      <c r="AQ545" s="491" t="s">
        <v>1068</v>
      </c>
      <c r="AR545" s="189"/>
      <c r="AS545" s="116"/>
      <c r="AT545" s="116"/>
      <c r="AU545" s="116"/>
      <c r="AV545" s="116"/>
      <c r="AW545" s="30" t="s">
        <v>1369</v>
      </c>
      <c r="AX545" s="116"/>
      <c r="AY545" s="116"/>
      <c r="BH545" s="491"/>
      <c r="BI545" s="491"/>
      <c r="BJ545" s="491"/>
      <c r="BK545" s="491" t="s">
        <v>3894</v>
      </c>
      <c r="BL545" s="491" t="s">
        <v>3979</v>
      </c>
      <c r="BM545" s="491"/>
      <c r="BN545" s="491"/>
    </row>
    <row r="546" spans="1:66" ht="115.5" customHeight="1" x14ac:dyDescent="0.3">
      <c r="A546" s="97" t="s">
        <v>3082</v>
      </c>
      <c r="B546" s="414" t="s">
        <v>3093</v>
      </c>
      <c r="C546" s="233">
        <v>44109</v>
      </c>
      <c r="D546" s="316" t="s">
        <v>1535</v>
      </c>
      <c r="E546" s="12" t="s">
        <v>4584</v>
      </c>
      <c r="F546" s="12" t="s">
        <v>2975</v>
      </c>
      <c r="G546" s="12" t="s">
        <v>2982</v>
      </c>
      <c r="H546" s="12" t="s">
        <v>2983</v>
      </c>
      <c r="I546" s="88" t="s">
        <v>2984</v>
      </c>
      <c r="J546" s="316">
        <v>1</v>
      </c>
      <c r="K546" s="281">
        <v>44136</v>
      </c>
      <c r="L546" s="281">
        <v>44469</v>
      </c>
      <c r="M546" s="635">
        <f t="shared" si="25"/>
        <v>48</v>
      </c>
      <c r="N546" s="576">
        <v>0</v>
      </c>
      <c r="O546" s="491" t="s">
        <v>262</v>
      </c>
      <c r="P546" s="491" t="s">
        <v>3100</v>
      </c>
      <c r="Q546" s="4" t="s">
        <v>4585</v>
      </c>
      <c r="R546" s="163">
        <f t="shared" si="24"/>
        <v>267</v>
      </c>
      <c r="S546" s="36"/>
      <c r="T546" s="36"/>
      <c r="U546" s="263" t="s">
        <v>1345</v>
      </c>
      <c r="V546" s="263" t="s">
        <v>1345</v>
      </c>
      <c r="W546" s="263" t="s">
        <v>1345</v>
      </c>
      <c r="X546" s="263" t="s">
        <v>1345</v>
      </c>
      <c r="Y546" s="263" t="s">
        <v>1345</v>
      </c>
      <c r="Z546" s="263" t="s">
        <v>1345</v>
      </c>
      <c r="AA546" s="263" t="s">
        <v>1345</v>
      </c>
      <c r="AB546" s="263" t="s">
        <v>1345</v>
      </c>
      <c r="AC546" s="263" t="s">
        <v>1345</v>
      </c>
      <c r="AD546" s="263" t="s">
        <v>1345</v>
      </c>
      <c r="AE546" s="263" t="s">
        <v>1345</v>
      </c>
      <c r="AF546" s="263" t="s">
        <v>1345</v>
      </c>
      <c r="AG546" s="263" t="s">
        <v>1345</v>
      </c>
      <c r="AH546" s="6" t="s">
        <v>3107</v>
      </c>
      <c r="AI546" s="6" t="s">
        <v>4326</v>
      </c>
      <c r="AJ546" s="6" t="s">
        <v>4327</v>
      </c>
      <c r="AK546" s="10" t="s">
        <v>4543</v>
      </c>
      <c r="AL546" s="6" t="s">
        <v>4760</v>
      </c>
      <c r="AM546" s="146" t="s">
        <v>6510</v>
      </c>
      <c r="AN546" s="6" t="s">
        <v>6922</v>
      </c>
      <c r="AO546" s="241" t="s">
        <v>919</v>
      </c>
      <c r="AP546" s="192">
        <v>44477</v>
      </c>
      <c r="AQ546" s="491" t="s">
        <v>1068</v>
      </c>
      <c r="AR546" s="189"/>
      <c r="AS546" s="116"/>
      <c r="AT546" s="116"/>
      <c r="AU546" s="116"/>
      <c r="AV546" s="116"/>
      <c r="AW546" s="30" t="s">
        <v>1369</v>
      </c>
      <c r="AX546" s="116"/>
      <c r="AY546" s="116"/>
      <c r="BH546" s="491"/>
      <c r="BI546" s="491"/>
      <c r="BJ546" s="491"/>
      <c r="BK546" s="491" t="s">
        <v>3894</v>
      </c>
      <c r="BL546" s="491" t="s">
        <v>3979</v>
      </c>
      <c r="BM546" s="491"/>
      <c r="BN546" s="491"/>
    </row>
    <row r="547" spans="1:66" ht="115.5" customHeight="1" x14ac:dyDescent="0.3">
      <c r="A547" s="97" t="s">
        <v>3083</v>
      </c>
      <c r="B547" s="414" t="s">
        <v>3093</v>
      </c>
      <c r="C547" s="233">
        <v>44109</v>
      </c>
      <c r="D547" s="315" t="s">
        <v>1535</v>
      </c>
      <c r="E547" s="12" t="s">
        <v>4322</v>
      </c>
      <c r="F547" s="12" t="s">
        <v>2975</v>
      </c>
      <c r="G547" s="12" t="s">
        <v>2985</v>
      </c>
      <c r="H547" s="12" t="s">
        <v>2986</v>
      </c>
      <c r="I547" s="88" t="s">
        <v>2987</v>
      </c>
      <c r="J547" s="316">
        <v>6</v>
      </c>
      <c r="K547" s="281">
        <v>44564</v>
      </c>
      <c r="L547" s="281">
        <v>45017</v>
      </c>
      <c r="M547" s="635">
        <f t="shared" si="25"/>
        <v>13</v>
      </c>
      <c r="N547" s="575">
        <v>0</v>
      </c>
      <c r="O547" s="491" t="s">
        <v>262</v>
      </c>
      <c r="P547" s="491" t="s">
        <v>3100</v>
      </c>
      <c r="Q547" s="6" t="s">
        <v>4647</v>
      </c>
      <c r="R547" s="163">
        <f t="shared" si="24"/>
        <v>127</v>
      </c>
      <c r="S547" s="36"/>
      <c r="T547" s="36"/>
      <c r="U547" s="263" t="s">
        <v>1345</v>
      </c>
      <c r="V547" s="263" t="s">
        <v>1345</v>
      </c>
      <c r="W547" s="263" t="s">
        <v>1345</v>
      </c>
      <c r="X547" s="263" t="s">
        <v>1345</v>
      </c>
      <c r="Y547" s="263" t="s">
        <v>1345</v>
      </c>
      <c r="Z547" s="263" t="s">
        <v>1345</v>
      </c>
      <c r="AA547" s="263" t="s">
        <v>1345</v>
      </c>
      <c r="AB547" s="263" t="s">
        <v>1345</v>
      </c>
      <c r="AC547" s="263" t="s">
        <v>1345</v>
      </c>
      <c r="AD547" s="263" t="s">
        <v>1345</v>
      </c>
      <c r="AE547" s="263" t="s">
        <v>1345</v>
      </c>
      <c r="AF547" s="263" t="s">
        <v>1345</v>
      </c>
      <c r="AG547" s="263" t="s">
        <v>1345</v>
      </c>
      <c r="AH547" s="6" t="s">
        <v>3107</v>
      </c>
      <c r="AI547" s="6" t="s">
        <v>3193</v>
      </c>
      <c r="AJ547" s="6" t="s">
        <v>4586</v>
      </c>
      <c r="AK547" s="10" t="s">
        <v>1345</v>
      </c>
      <c r="AL547" s="6" t="s">
        <v>4586</v>
      </c>
      <c r="AM547" s="146" t="s">
        <v>6511</v>
      </c>
      <c r="AN547" s="6" t="s">
        <v>6923</v>
      </c>
      <c r="AO547" s="241" t="s">
        <v>920</v>
      </c>
      <c r="AP547" s="192">
        <v>44477</v>
      </c>
      <c r="AQ547" s="491" t="s">
        <v>1068</v>
      </c>
      <c r="AR547" s="189"/>
      <c r="AS547" s="116"/>
      <c r="AT547" s="116"/>
      <c r="AU547" s="116"/>
      <c r="AV547" s="116"/>
      <c r="AW547" s="30" t="s">
        <v>1369</v>
      </c>
      <c r="AX547" s="116"/>
      <c r="AY547" s="116"/>
      <c r="BH547" s="491"/>
      <c r="BI547" s="491"/>
      <c r="BJ547" s="491"/>
      <c r="BK547" s="491" t="s">
        <v>3894</v>
      </c>
      <c r="BL547" s="491" t="s">
        <v>3979</v>
      </c>
      <c r="BM547" s="491"/>
      <c r="BN547" s="491"/>
    </row>
    <row r="548" spans="1:66" ht="115.5" hidden="1" customHeight="1" x14ac:dyDescent="0.3">
      <c r="A548" s="29" t="s">
        <v>3084</v>
      </c>
      <c r="B548" s="5" t="s">
        <v>3093</v>
      </c>
      <c r="C548" s="192">
        <v>44109</v>
      </c>
      <c r="D548" s="315" t="s">
        <v>1536</v>
      </c>
      <c r="E548" s="12" t="s">
        <v>4328</v>
      </c>
      <c r="F548" s="12" t="s">
        <v>2988</v>
      </c>
      <c r="G548" s="12" t="s">
        <v>2989</v>
      </c>
      <c r="H548" s="12" t="s">
        <v>2990</v>
      </c>
      <c r="I548" s="88" t="s">
        <v>2991</v>
      </c>
      <c r="J548" s="316">
        <v>10</v>
      </c>
      <c r="K548" s="281">
        <v>44125</v>
      </c>
      <c r="L548" s="281">
        <v>44407</v>
      </c>
      <c r="M548" s="79">
        <f t="shared" si="25"/>
        <v>41</v>
      </c>
      <c r="N548" s="335">
        <v>10</v>
      </c>
      <c r="O548" s="491" t="s">
        <v>891</v>
      </c>
      <c r="P548" s="491" t="s">
        <v>3101</v>
      </c>
      <c r="Q548" s="4" t="s">
        <v>4744</v>
      </c>
      <c r="R548" s="163">
        <f t="shared" si="24"/>
        <v>377</v>
      </c>
      <c r="S548" s="36"/>
      <c r="T548" s="36"/>
      <c r="U548" s="263" t="s">
        <v>1345</v>
      </c>
      <c r="V548" s="263" t="s">
        <v>1345</v>
      </c>
      <c r="W548" s="263" t="s">
        <v>1345</v>
      </c>
      <c r="X548" s="263" t="s">
        <v>1345</v>
      </c>
      <c r="Y548" s="263" t="s">
        <v>1345</v>
      </c>
      <c r="Z548" s="263" t="s">
        <v>1345</v>
      </c>
      <c r="AA548" s="263" t="s">
        <v>1345</v>
      </c>
      <c r="AB548" s="263" t="s">
        <v>1345</v>
      </c>
      <c r="AC548" s="263" t="s">
        <v>1345</v>
      </c>
      <c r="AD548" s="263" t="s">
        <v>1345</v>
      </c>
      <c r="AE548" s="263" t="s">
        <v>1345</v>
      </c>
      <c r="AF548" s="263" t="s">
        <v>1345</v>
      </c>
      <c r="AG548" s="263" t="s">
        <v>1345</v>
      </c>
      <c r="AH548" s="6" t="s">
        <v>3107</v>
      </c>
      <c r="AI548" s="6" t="s">
        <v>4329</v>
      </c>
      <c r="AJ548" s="6" t="s">
        <v>4668</v>
      </c>
      <c r="AK548" s="10" t="s">
        <v>4544</v>
      </c>
      <c r="AL548" s="6" t="s">
        <v>4675</v>
      </c>
      <c r="AM548" s="146" t="s">
        <v>4148</v>
      </c>
      <c r="AN548" s="146" t="s">
        <v>6329</v>
      </c>
      <c r="AO548" s="241" t="s">
        <v>5214</v>
      </c>
      <c r="AP548" s="192">
        <v>44393</v>
      </c>
      <c r="AQ548" s="491" t="s">
        <v>1068</v>
      </c>
      <c r="AR548" s="189"/>
      <c r="AS548" s="116"/>
      <c r="AT548" s="116"/>
      <c r="AU548" s="116"/>
      <c r="AV548" s="116"/>
      <c r="AW548" s="30" t="s">
        <v>1369</v>
      </c>
      <c r="AX548" s="116"/>
      <c r="AY548" s="116"/>
      <c r="BH548" s="491"/>
      <c r="BI548" s="491"/>
      <c r="BJ548" s="491"/>
      <c r="BK548" s="491" t="s">
        <v>4038</v>
      </c>
      <c r="BL548" s="27" t="s">
        <v>3899</v>
      </c>
      <c r="BM548" s="491" t="s">
        <v>3980</v>
      </c>
      <c r="BN548" s="491"/>
    </row>
    <row r="549" spans="1:66" ht="115.5" hidden="1" customHeight="1" x14ac:dyDescent="0.3">
      <c r="A549" s="29" t="s">
        <v>3085</v>
      </c>
      <c r="B549" s="5" t="s">
        <v>3093</v>
      </c>
      <c r="C549" s="192">
        <v>44109</v>
      </c>
      <c r="D549" s="315" t="s">
        <v>1536</v>
      </c>
      <c r="E549" s="12" t="s">
        <v>4330</v>
      </c>
      <c r="F549" s="12" t="s">
        <v>2992</v>
      </c>
      <c r="G549" s="12" t="s">
        <v>2993</v>
      </c>
      <c r="H549" s="12" t="s">
        <v>2994</v>
      </c>
      <c r="I549" s="88" t="s">
        <v>2995</v>
      </c>
      <c r="J549" s="316">
        <v>3</v>
      </c>
      <c r="K549" s="281">
        <v>44125</v>
      </c>
      <c r="L549" s="281">
        <v>44407</v>
      </c>
      <c r="M549" s="79">
        <f t="shared" si="25"/>
        <v>41</v>
      </c>
      <c r="N549" s="335">
        <v>3</v>
      </c>
      <c r="O549" s="27" t="s">
        <v>891</v>
      </c>
      <c r="P549" s="491" t="s">
        <v>3102</v>
      </c>
      <c r="Q549" s="4" t="s">
        <v>4745</v>
      </c>
      <c r="R549" s="163">
        <f t="shared" si="24"/>
        <v>243</v>
      </c>
      <c r="S549" s="36"/>
      <c r="T549" s="36"/>
      <c r="U549" s="263" t="s">
        <v>1345</v>
      </c>
      <c r="V549" s="263" t="s">
        <v>1345</v>
      </c>
      <c r="W549" s="263" t="s">
        <v>1345</v>
      </c>
      <c r="X549" s="263" t="s">
        <v>1345</v>
      </c>
      <c r="Y549" s="263" t="s">
        <v>1345</v>
      </c>
      <c r="Z549" s="263" t="s">
        <v>1345</v>
      </c>
      <c r="AA549" s="263" t="s">
        <v>1345</v>
      </c>
      <c r="AB549" s="263" t="s">
        <v>1345</v>
      </c>
      <c r="AC549" s="263" t="s">
        <v>1345</v>
      </c>
      <c r="AD549" s="263" t="s">
        <v>1345</v>
      </c>
      <c r="AE549" s="263" t="s">
        <v>1345</v>
      </c>
      <c r="AF549" s="263" t="s">
        <v>1345</v>
      </c>
      <c r="AG549" s="263" t="s">
        <v>1345</v>
      </c>
      <c r="AH549" s="6" t="s">
        <v>3107</v>
      </c>
      <c r="AI549" s="6" t="s">
        <v>4331</v>
      </c>
      <c r="AJ549" s="6" t="s">
        <v>4332</v>
      </c>
      <c r="AK549" s="381" t="s">
        <v>4545</v>
      </c>
      <c r="AL549" s="161" t="s">
        <v>4684</v>
      </c>
      <c r="AM549" s="146" t="s">
        <v>4148</v>
      </c>
      <c r="AN549" s="146" t="s">
        <v>6329</v>
      </c>
      <c r="AO549" s="241" t="s">
        <v>5214</v>
      </c>
      <c r="AP549" s="192">
        <v>44393</v>
      </c>
      <c r="AQ549" s="491" t="s">
        <v>1068</v>
      </c>
      <c r="AR549" s="189"/>
      <c r="AS549" s="116"/>
      <c r="AT549" s="116"/>
      <c r="AU549" s="116"/>
      <c r="AV549" s="116"/>
      <c r="AW549" s="30" t="s">
        <v>1369</v>
      </c>
      <c r="AX549" s="116"/>
      <c r="AY549" s="116"/>
      <c r="BH549" s="491"/>
      <c r="BI549" s="491"/>
      <c r="BJ549" s="491"/>
      <c r="BK549" s="491" t="s">
        <v>4038</v>
      </c>
      <c r="BL549" s="27" t="s">
        <v>3899</v>
      </c>
      <c r="BM549" s="491" t="s">
        <v>3980</v>
      </c>
      <c r="BN549" s="491"/>
    </row>
    <row r="550" spans="1:66" ht="115.5" hidden="1" customHeight="1" x14ac:dyDescent="0.3">
      <c r="A550" s="29" t="s">
        <v>3086</v>
      </c>
      <c r="B550" s="5" t="s">
        <v>3093</v>
      </c>
      <c r="C550" s="192">
        <v>44109</v>
      </c>
      <c r="D550" s="315" t="s">
        <v>1536</v>
      </c>
      <c r="E550" s="12" t="s">
        <v>4328</v>
      </c>
      <c r="F550" s="12" t="s">
        <v>2992</v>
      </c>
      <c r="G550" s="12" t="s">
        <v>2996</v>
      </c>
      <c r="H550" s="12" t="s">
        <v>2997</v>
      </c>
      <c r="I550" s="88" t="s">
        <v>2998</v>
      </c>
      <c r="J550" s="316">
        <v>1</v>
      </c>
      <c r="K550" s="281">
        <v>44125</v>
      </c>
      <c r="L550" s="281">
        <v>44378</v>
      </c>
      <c r="M550" s="79">
        <f t="shared" si="25"/>
        <v>37</v>
      </c>
      <c r="N550" s="335">
        <v>1</v>
      </c>
      <c r="O550" s="491" t="s">
        <v>891</v>
      </c>
      <c r="P550" s="491" t="s">
        <v>262</v>
      </c>
      <c r="Q550" s="4" t="s">
        <v>4666</v>
      </c>
      <c r="R550" s="163">
        <f t="shared" ref="R550:R613" si="26">LEN(Q550)</f>
        <v>357</v>
      </c>
      <c r="S550" s="36"/>
      <c r="T550" s="36"/>
      <c r="U550" s="263" t="s">
        <v>1345</v>
      </c>
      <c r="V550" s="263" t="s">
        <v>1345</v>
      </c>
      <c r="W550" s="263" t="s">
        <v>1345</v>
      </c>
      <c r="X550" s="263" t="s">
        <v>1345</v>
      </c>
      <c r="Y550" s="263" t="s">
        <v>1345</v>
      </c>
      <c r="Z550" s="263" t="s">
        <v>1345</v>
      </c>
      <c r="AA550" s="263" t="s">
        <v>1345</v>
      </c>
      <c r="AB550" s="263" t="s">
        <v>1345</v>
      </c>
      <c r="AC550" s="263" t="s">
        <v>1345</v>
      </c>
      <c r="AD550" s="263" t="s">
        <v>1345</v>
      </c>
      <c r="AE550" s="263" t="s">
        <v>1345</v>
      </c>
      <c r="AF550" s="263" t="s">
        <v>1345</v>
      </c>
      <c r="AG550" s="263" t="s">
        <v>1345</v>
      </c>
      <c r="AH550" s="6" t="s">
        <v>3107</v>
      </c>
      <c r="AI550" s="196" t="s">
        <v>3194</v>
      </c>
      <c r="AJ550" s="161" t="s">
        <v>4664</v>
      </c>
      <c r="AK550" s="10" t="s">
        <v>4546</v>
      </c>
      <c r="AL550" s="161" t="s">
        <v>4665</v>
      </c>
      <c r="AM550" s="146" t="s">
        <v>4148</v>
      </c>
      <c r="AN550" s="146" t="s">
        <v>6329</v>
      </c>
      <c r="AO550" s="241" t="s">
        <v>5214</v>
      </c>
      <c r="AP550" s="192">
        <v>44393</v>
      </c>
      <c r="AQ550" s="491" t="s">
        <v>1068</v>
      </c>
      <c r="AR550" s="189"/>
      <c r="AS550" s="116"/>
      <c r="AT550" s="116"/>
      <c r="AU550" s="116"/>
      <c r="AV550" s="116"/>
      <c r="AW550" s="30" t="s">
        <v>1369</v>
      </c>
      <c r="AX550" s="116"/>
      <c r="AY550" s="116"/>
      <c r="BH550" s="491"/>
      <c r="BI550" s="491"/>
      <c r="BJ550" s="491"/>
      <c r="BK550" s="491" t="s">
        <v>4038</v>
      </c>
      <c r="BL550" s="27" t="s">
        <v>3899</v>
      </c>
      <c r="BM550" s="491" t="s">
        <v>3980</v>
      </c>
      <c r="BN550" s="491"/>
    </row>
    <row r="551" spans="1:66" ht="115.5" hidden="1" customHeight="1" x14ac:dyDescent="0.3">
      <c r="A551" s="29" t="s">
        <v>3087</v>
      </c>
      <c r="B551" s="5" t="s">
        <v>3093</v>
      </c>
      <c r="C551" s="192">
        <v>44109</v>
      </c>
      <c r="D551" s="315" t="s">
        <v>1536</v>
      </c>
      <c r="E551" s="12" t="s">
        <v>4328</v>
      </c>
      <c r="F551" s="12" t="s">
        <v>2999</v>
      </c>
      <c r="G551" s="12" t="s">
        <v>3000</v>
      </c>
      <c r="H551" s="12" t="s">
        <v>3001</v>
      </c>
      <c r="I551" s="88" t="s">
        <v>3002</v>
      </c>
      <c r="J551" s="316">
        <v>7</v>
      </c>
      <c r="K551" s="233">
        <v>44125</v>
      </c>
      <c r="L551" s="233">
        <v>44225</v>
      </c>
      <c r="M551" s="79">
        <f t="shared" si="25"/>
        <v>15</v>
      </c>
      <c r="N551" s="335">
        <v>7</v>
      </c>
      <c r="O551" s="491" t="s">
        <v>3103</v>
      </c>
      <c r="P551" s="491" t="s">
        <v>3104</v>
      </c>
      <c r="Q551" s="4" t="s">
        <v>3204</v>
      </c>
      <c r="R551" s="163">
        <f t="shared" si="26"/>
        <v>344</v>
      </c>
      <c r="S551" s="36"/>
      <c r="T551" s="36"/>
      <c r="U551" s="263" t="s">
        <v>1345</v>
      </c>
      <c r="V551" s="263" t="s">
        <v>1345</v>
      </c>
      <c r="W551" s="263" t="s">
        <v>1345</v>
      </c>
      <c r="X551" s="263" t="s">
        <v>1345</v>
      </c>
      <c r="Y551" s="263" t="s">
        <v>1345</v>
      </c>
      <c r="Z551" s="263" t="s">
        <v>1345</v>
      </c>
      <c r="AA551" s="263" t="s">
        <v>1345</v>
      </c>
      <c r="AB551" s="263" t="s">
        <v>1345</v>
      </c>
      <c r="AC551" s="263" t="s">
        <v>1345</v>
      </c>
      <c r="AD551" s="263" t="s">
        <v>1345</v>
      </c>
      <c r="AE551" s="263" t="s">
        <v>1345</v>
      </c>
      <c r="AF551" s="263" t="s">
        <v>1345</v>
      </c>
      <c r="AG551" s="263" t="s">
        <v>1345</v>
      </c>
      <c r="AH551" s="6" t="s">
        <v>3107</v>
      </c>
      <c r="AI551" s="196" t="s">
        <v>4333</v>
      </c>
      <c r="AJ551" s="6" t="s">
        <v>4334</v>
      </c>
      <c r="AK551" s="146" t="s">
        <v>4148</v>
      </c>
      <c r="AL551" s="6" t="s">
        <v>6104</v>
      </c>
      <c r="AM551" s="146" t="s">
        <v>4148</v>
      </c>
      <c r="AN551" s="6" t="s">
        <v>6104</v>
      </c>
      <c r="AO551" s="241" t="s">
        <v>918</v>
      </c>
      <c r="AP551" s="192">
        <v>44216</v>
      </c>
      <c r="AQ551" s="491" t="s">
        <v>1068</v>
      </c>
      <c r="AR551" s="189"/>
      <c r="AS551" s="116"/>
      <c r="AT551" s="116"/>
      <c r="AU551" s="116"/>
      <c r="AV551" s="116"/>
      <c r="AW551" s="30" t="s">
        <v>1369</v>
      </c>
      <c r="AX551" s="116"/>
      <c r="AY551" s="116"/>
      <c r="BH551" s="491"/>
      <c r="BI551" s="491"/>
      <c r="BJ551" s="491"/>
      <c r="BK551" s="491" t="s">
        <v>4038</v>
      </c>
      <c r="BL551" s="27" t="s">
        <v>3899</v>
      </c>
      <c r="BM551" s="491" t="s">
        <v>3980</v>
      </c>
      <c r="BN551" s="491"/>
    </row>
    <row r="552" spans="1:66" ht="115.5" hidden="1" customHeight="1" x14ac:dyDescent="0.3">
      <c r="A552" s="29" t="s">
        <v>3088</v>
      </c>
      <c r="B552" s="5" t="s">
        <v>3093</v>
      </c>
      <c r="C552" s="192">
        <v>44109</v>
      </c>
      <c r="D552" s="315" t="s">
        <v>1536</v>
      </c>
      <c r="E552" s="12" t="s">
        <v>4328</v>
      </c>
      <c r="F552" s="12" t="s">
        <v>3003</v>
      </c>
      <c r="G552" s="12" t="s">
        <v>3004</v>
      </c>
      <c r="H552" s="12" t="s">
        <v>3005</v>
      </c>
      <c r="I552" s="88" t="s">
        <v>3006</v>
      </c>
      <c r="J552" s="316">
        <v>20</v>
      </c>
      <c r="K552" s="192">
        <v>44152</v>
      </c>
      <c r="L552" s="192">
        <v>44255</v>
      </c>
      <c r="M552" s="79">
        <f t="shared" si="25"/>
        <v>15</v>
      </c>
      <c r="N552" s="335">
        <v>20</v>
      </c>
      <c r="O552" s="491" t="s">
        <v>939</v>
      </c>
      <c r="P552" s="491"/>
      <c r="Q552" s="32" t="s">
        <v>4419</v>
      </c>
      <c r="R552" s="163">
        <f t="shared" si="26"/>
        <v>217</v>
      </c>
      <c r="S552" s="36"/>
      <c r="T552" s="36"/>
      <c r="U552" s="263" t="s">
        <v>1345</v>
      </c>
      <c r="V552" s="263" t="s">
        <v>1345</v>
      </c>
      <c r="W552" s="263" t="s">
        <v>1345</v>
      </c>
      <c r="X552" s="263" t="s">
        <v>1345</v>
      </c>
      <c r="Y552" s="263" t="s">
        <v>1345</v>
      </c>
      <c r="Z552" s="263" t="s">
        <v>1345</v>
      </c>
      <c r="AA552" s="263" t="s">
        <v>1345</v>
      </c>
      <c r="AB552" s="263" t="s">
        <v>1345</v>
      </c>
      <c r="AC552" s="263" t="s">
        <v>1345</v>
      </c>
      <c r="AD552" s="263" t="s">
        <v>1345</v>
      </c>
      <c r="AE552" s="263" t="s">
        <v>1345</v>
      </c>
      <c r="AF552" s="263" t="s">
        <v>1345</v>
      </c>
      <c r="AG552" s="263" t="s">
        <v>1345</v>
      </c>
      <c r="AH552" s="6" t="s">
        <v>3107</v>
      </c>
      <c r="AI552" s="6" t="s">
        <v>4335</v>
      </c>
      <c r="AJ552" s="6" t="s">
        <v>4336</v>
      </c>
      <c r="AK552" s="6" t="s">
        <v>4411</v>
      </c>
      <c r="AL552" s="6" t="s">
        <v>4436</v>
      </c>
      <c r="AM552" s="146" t="s">
        <v>4148</v>
      </c>
      <c r="AN552" s="146" t="s">
        <v>6329</v>
      </c>
      <c r="AO552" s="241" t="s">
        <v>918</v>
      </c>
      <c r="AP552" s="192">
        <v>44389</v>
      </c>
      <c r="AQ552" s="491" t="s">
        <v>1068</v>
      </c>
      <c r="AR552" s="189"/>
      <c r="AS552" s="116"/>
      <c r="AT552" s="116"/>
      <c r="AU552" s="116"/>
      <c r="AV552" s="116"/>
      <c r="AW552" s="30" t="s">
        <v>1369</v>
      </c>
      <c r="AX552" s="116"/>
      <c r="AY552" s="116"/>
      <c r="BH552" s="491"/>
      <c r="BI552" s="491"/>
      <c r="BJ552" s="491"/>
      <c r="BK552" s="491" t="s">
        <v>4038</v>
      </c>
      <c r="BL552" s="27" t="s">
        <v>3899</v>
      </c>
      <c r="BM552" s="491" t="s">
        <v>3980</v>
      </c>
      <c r="BN552" s="491"/>
    </row>
    <row r="553" spans="1:66" ht="115.5" hidden="1" customHeight="1" x14ac:dyDescent="0.3">
      <c r="A553" s="29" t="s">
        <v>3089</v>
      </c>
      <c r="B553" s="5" t="s">
        <v>3093</v>
      </c>
      <c r="C553" s="192">
        <v>44109</v>
      </c>
      <c r="D553" s="315" t="s">
        <v>1536</v>
      </c>
      <c r="E553" s="12" t="s">
        <v>4328</v>
      </c>
      <c r="F553" s="12" t="s">
        <v>3003</v>
      </c>
      <c r="G553" s="12" t="s">
        <v>3007</v>
      </c>
      <c r="H553" s="12" t="s">
        <v>3008</v>
      </c>
      <c r="I553" s="88" t="s">
        <v>3009</v>
      </c>
      <c r="J553" s="336">
        <v>1</v>
      </c>
      <c r="K553" s="192">
        <v>44152</v>
      </c>
      <c r="L553" s="192">
        <v>44316</v>
      </c>
      <c r="M553" s="79">
        <f t="shared" si="25"/>
        <v>24</v>
      </c>
      <c r="N553" s="342">
        <v>1</v>
      </c>
      <c r="O553" s="491" t="s">
        <v>939</v>
      </c>
      <c r="P553" s="491"/>
      <c r="Q553" s="32" t="s">
        <v>4420</v>
      </c>
      <c r="R553" s="163">
        <f t="shared" si="26"/>
        <v>256</v>
      </c>
      <c r="S553" s="36"/>
      <c r="T553" s="36"/>
      <c r="U553" s="263" t="s">
        <v>1345</v>
      </c>
      <c r="V553" s="263" t="s">
        <v>1345</v>
      </c>
      <c r="W553" s="263" t="s">
        <v>1345</v>
      </c>
      <c r="X553" s="263" t="s">
        <v>1345</v>
      </c>
      <c r="Y553" s="263" t="s">
        <v>1345</v>
      </c>
      <c r="Z553" s="263" t="s">
        <v>1345</v>
      </c>
      <c r="AA553" s="263" t="s">
        <v>1345</v>
      </c>
      <c r="AB553" s="263" t="s">
        <v>1345</v>
      </c>
      <c r="AC553" s="263" t="s">
        <v>1345</v>
      </c>
      <c r="AD553" s="263" t="s">
        <v>1345</v>
      </c>
      <c r="AE553" s="263" t="s">
        <v>1345</v>
      </c>
      <c r="AF553" s="263" t="s">
        <v>1345</v>
      </c>
      <c r="AG553" s="263" t="s">
        <v>1345</v>
      </c>
      <c r="AH553" s="6" t="s">
        <v>3107</v>
      </c>
      <c r="AI553" s="6" t="s">
        <v>3311</v>
      </c>
      <c r="AJ553" s="6" t="s">
        <v>4337</v>
      </c>
      <c r="AK553" s="6" t="s">
        <v>4403</v>
      </c>
      <c r="AL553" s="6" t="s">
        <v>4437</v>
      </c>
      <c r="AM553" s="146" t="s">
        <v>4148</v>
      </c>
      <c r="AN553" s="146" t="s">
        <v>6329</v>
      </c>
      <c r="AO553" s="241" t="s">
        <v>918</v>
      </c>
      <c r="AP553" s="192">
        <v>44389</v>
      </c>
      <c r="AQ553" s="491" t="s">
        <v>1068</v>
      </c>
      <c r="AR553" s="189"/>
      <c r="AS553" s="116"/>
      <c r="AT553" s="116"/>
      <c r="AU553" s="116"/>
      <c r="AV553" s="116"/>
      <c r="AW553" s="30" t="s">
        <v>1369</v>
      </c>
      <c r="AX553" s="116"/>
      <c r="AY553" s="116"/>
      <c r="BH553" s="491"/>
      <c r="BI553" s="491"/>
      <c r="BJ553" s="491"/>
      <c r="BK553" s="491" t="s">
        <v>4038</v>
      </c>
      <c r="BL553" s="27" t="s">
        <v>3899</v>
      </c>
      <c r="BM553" s="491" t="s">
        <v>3980</v>
      </c>
      <c r="BN553" s="491"/>
    </row>
    <row r="554" spans="1:66" ht="115.5" hidden="1" customHeight="1" x14ac:dyDescent="0.3">
      <c r="A554" s="29" t="s">
        <v>3090</v>
      </c>
      <c r="B554" s="5" t="s">
        <v>3093</v>
      </c>
      <c r="C554" s="192">
        <v>44109</v>
      </c>
      <c r="D554" s="315" t="s">
        <v>1536</v>
      </c>
      <c r="E554" s="12" t="s">
        <v>4328</v>
      </c>
      <c r="F554" s="12" t="s">
        <v>3003</v>
      </c>
      <c r="G554" s="12" t="s">
        <v>3010</v>
      </c>
      <c r="H554" s="12" t="s">
        <v>3011</v>
      </c>
      <c r="I554" s="12" t="s">
        <v>3012</v>
      </c>
      <c r="J554" s="336">
        <v>1</v>
      </c>
      <c r="K554" s="192">
        <v>44152</v>
      </c>
      <c r="L554" s="192">
        <v>44316</v>
      </c>
      <c r="M554" s="79">
        <f t="shared" si="25"/>
        <v>24</v>
      </c>
      <c r="N554" s="338">
        <v>0</v>
      </c>
      <c r="O554" s="491" t="s">
        <v>939</v>
      </c>
      <c r="P554" s="491"/>
      <c r="Q554" s="4" t="s">
        <v>4746</v>
      </c>
      <c r="R554" s="163">
        <f t="shared" si="26"/>
        <v>298</v>
      </c>
      <c r="S554" s="263" t="s">
        <v>1345</v>
      </c>
      <c r="T554" s="263" t="s">
        <v>1345</v>
      </c>
      <c r="U554" s="263" t="s">
        <v>1345</v>
      </c>
      <c r="V554" s="263" t="s">
        <v>1345</v>
      </c>
      <c r="W554" s="263" t="s">
        <v>1345</v>
      </c>
      <c r="X554" s="263" t="s">
        <v>1345</v>
      </c>
      <c r="Y554" s="263" t="s">
        <v>1345</v>
      </c>
      <c r="Z554" s="263" t="s">
        <v>1345</v>
      </c>
      <c r="AA554" s="263" t="s">
        <v>1345</v>
      </c>
      <c r="AB554" s="263" t="s">
        <v>1345</v>
      </c>
      <c r="AC554" s="263" t="s">
        <v>1345</v>
      </c>
      <c r="AD554" s="263" t="s">
        <v>1345</v>
      </c>
      <c r="AE554" s="263" t="s">
        <v>1345</v>
      </c>
      <c r="AF554" s="263" t="s">
        <v>1345</v>
      </c>
      <c r="AG554" s="263" t="s">
        <v>1345</v>
      </c>
      <c r="AH554" s="6" t="s">
        <v>3107</v>
      </c>
      <c r="AI554" s="6" t="s">
        <v>3312</v>
      </c>
      <c r="AJ554" s="6" t="s">
        <v>4338</v>
      </c>
      <c r="AK554" s="6" t="s">
        <v>4148</v>
      </c>
      <c r="AL554" s="12" t="s">
        <v>4438</v>
      </c>
      <c r="AM554" s="146" t="s">
        <v>4148</v>
      </c>
      <c r="AN554" s="40" t="s">
        <v>6439</v>
      </c>
      <c r="AO554" s="241" t="s">
        <v>2035</v>
      </c>
      <c r="AP554" s="192">
        <v>44377</v>
      </c>
      <c r="AQ554" s="491" t="s">
        <v>2539</v>
      </c>
      <c r="AR554" s="192">
        <v>44377</v>
      </c>
      <c r="AS554" s="149" t="s">
        <v>4377</v>
      </c>
      <c r="AT554" s="31" t="s">
        <v>4372</v>
      </c>
      <c r="AU554" s="31" t="s">
        <v>1663</v>
      </c>
      <c r="AV554" s="31" t="s">
        <v>1663</v>
      </c>
      <c r="AW554" s="32" t="s">
        <v>2779</v>
      </c>
      <c r="AX554" s="30" t="s">
        <v>3804</v>
      </c>
      <c r="AY554" s="30" t="s">
        <v>1663</v>
      </c>
      <c r="BH554" s="491"/>
      <c r="BI554" s="491"/>
      <c r="BJ554" s="491"/>
      <c r="BK554" s="491" t="s">
        <v>4038</v>
      </c>
      <c r="BL554" s="27" t="s">
        <v>3899</v>
      </c>
      <c r="BM554" s="491" t="s">
        <v>3980</v>
      </c>
      <c r="BN554" s="491"/>
    </row>
    <row r="555" spans="1:66" ht="115.5" customHeight="1" x14ac:dyDescent="0.3">
      <c r="A555" s="97" t="s">
        <v>3090</v>
      </c>
      <c r="B555" s="414" t="s">
        <v>3093</v>
      </c>
      <c r="C555" s="233">
        <v>44109</v>
      </c>
      <c r="D555" s="315" t="s">
        <v>1536</v>
      </c>
      <c r="E555" s="12" t="s">
        <v>4328</v>
      </c>
      <c r="F555" s="12" t="s">
        <v>3003</v>
      </c>
      <c r="G555" s="12" t="s">
        <v>3010</v>
      </c>
      <c r="H555" s="12" t="s">
        <v>3011</v>
      </c>
      <c r="I555" s="88" t="s">
        <v>3012</v>
      </c>
      <c r="J555" s="334">
        <v>1</v>
      </c>
      <c r="K555" s="233">
        <v>44152</v>
      </c>
      <c r="L555" s="233">
        <v>44530</v>
      </c>
      <c r="M555" s="635">
        <f t="shared" si="25"/>
        <v>2</v>
      </c>
      <c r="N555" s="659">
        <v>0.28000000000000003</v>
      </c>
      <c r="O555" s="491" t="s">
        <v>939</v>
      </c>
      <c r="P555" s="491"/>
      <c r="Q555" s="4" t="s">
        <v>7048</v>
      </c>
      <c r="R555" s="163">
        <f t="shared" si="26"/>
        <v>174</v>
      </c>
      <c r="S555" s="263" t="s">
        <v>1345</v>
      </c>
      <c r="T555" s="263" t="s">
        <v>1345</v>
      </c>
      <c r="U555" s="263" t="s">
        <v>1345</v>
      </c>
      <c r="V555" s="263" t="s">
        <v>1345</v>
      </c>
      <c r="W555" s="263" t="s">
        <v>1345</v>
      </c>
      <c r="X555" s="263" t="s">
        <v>1345</v>
      </c>
      <c r="Y555" s="263" t="s">
        <v>1345</v>
      </c>
      <c r="Z555" s="263" t="s">
        <v>1345</v>
      </c>
      <c r="AA555" s="263" t="s">
        <v>1345</v>
      </c>
      <c r="AB555" s="263" t="s">
        <v>1345</v>
      </c>
      <c r="AC555" s="263" t="s">
        <v>1345</v>
      </c>
      <c r="AD555" s="263" t="s">
        <v>1345</v>
      </c>
      <c r="AE555" s="263" t="s">
        <v>1345</v>
      </c>
      <c r="AF555" s="263" t="s">
        <v>1345</v>
      </c>
      <c r="AG555" s="263" t="s">
        <v>1345</v>
      </c>
      <c r="AH555" s="6"/>
      <c r="AI555" s="6"/>
      <c r="AJ555" s="6" t="s">
        <v>4338</v>
      </c>
      <c r="AK555" s="6" t="s">
        <v>4404</v>
      </c>
      <c r="AL555" s="4" t="s">
        <v>4731</v>
      </c>
      <c r="AM555" s="10" t="s">
        <v>7002</v>
      </c>
      <c r="AN555" s="4" t="s">
        <v>7128</v>
      </c>
      <c r="AO555" s="241" t="s">
        <v>920</v>
      </c>
      <c r="AP555" s="192">
        <v>44495</v>
      </c>
      <c r="AQ555" s="491" t="s">
        <v>1068</v>
      </c>
      <c r="AR555" s="189"/>
      <c r="AS555" s="116"/>
      <c r="AT555" s="116"/>
      <c r="AU555" s="116"/>
      <c r="AV555" s="116"/>
      <c r="AW555" s="30" t="s">
        <v>1369</v>
      </c>
      <c r="AX555" s="116"/>
      <c r="AY555" s="116"/>
      <c r="BH555" s="491"/>
      <c r="BI555" s="491"/>
      <c r="BJ555" s="491"/>
      <c r="BK555" s="491"/>
      <c r="BL555" s="27"/>
      <c r="BM555" s="491"/>
      <c r="BN555" s="491"/>
    </row>
    <row r="556" spans="1:66" ht="115.5" hidden="1" customHeight="1" x14ac:dyDescent="0.3">
      <c r="A556" s="29" t="s">
        <v>3091</v>
      </c>
      <c r="B556" s="5" t="s">
        <v>3093</v>
      </c>
      <c r="C556" s="192">
        <v>44109</v>
      </c>
      <c r="D556" s="315" t="s">
        <v>1536</v>
      </c>
      <c r="E556" s="12" t="s">
        <v>4328</v>
      </c>
      <c r="F556" s="12" t="s">
        <v>3003</v>
      </c>
      <c r="G556" s="12" t="s">
        <v>3013</v>
      </c>
      <c r="H556" s="12" t="s">
        <v>3014</v>
      </c>
      <c r="I556" s="12" t="s">
        <v>3015</v>
      </c>
      <c r="J556" s="336">
        <v>1</v>
      </c>
      <c r="K556" s="192">
        <v>44152</v>
      </c>
      <c r="L556" s="192">
        <v>44316</v>
      </c>
      <c r="M556" s="79">
        <f t="shared" si="25"/>
        <v>24</v>
      </c>
      <c r="N556" s="338">
        <v>0</v>
      </c>
      <c r="O556" s="491" t="s">
        <v>939</v>
      </c>
      <c r="P556" s="491"/>
      <c r="Q556" s="4" t="s">
        <v>4747</v>
      </c>
      <c r="R556" s="163">
        <f t="shared" si="26"/>
        <v>298</v>
      </c>
      <c r="S556" s="36"/>
      <c r="T556" s="36"/>
      <c r="U556" s="263" t="s">
        <v>1345</v>
      </c>
      <c r="V556" s="263" t="s">
        <v>1345</v>
      </c>
      <c r="W556" s="263" t="s">
        <v>1345</v>
      </c>
      <c r="X556" s="263" t="s">
        <v>1345</v>
      </c>
      <c r="Y556" s="263" t="s">
        <v>1345</v>
      </c>
      <c r="Z556" s="263" t="s">
        <v>1345</v>
      </c>
      <c r="AA556" s="263" t="s">
        <v>1345</v>
      </c>
      <c r="AB556" s="263" t="s">
        <v>1345</v>
      </c>
      <c r="AC556" s="263" t="s">
        <v>1345</v>
      </c>
      <c r="AD556" s="263" t="s">
        <v>1345</v>
      </c>
      <c r="AE556" s="263" t="s">
        <v>1345</v>
      </c>
      <c r="AF556" s="263" t="s">
        <v>1345</v>
      </c>
      <c r="AG556" s="263" t="s">
        <v>1345</v>
      </c>
      <c r="AH556" s="6" t="s">
        <v>3107</v>
      </c>
      <c r="AI556" s="6" t="s">
        <v>3313</v>
      </c>
      <c r="AJ556" s="6" t="s">
        <v>4422</v>
      </c>
      <c r="AK556" s="6" t="s">
        <v>4148</v>
      </c>
      <c r="AL556" s="12" t="s">
        <v>4752</v>
      </c>
      <c r="AM556" s="146" t="s">
        <v>4148</v>
      </c>
      <c r="AN556" s="40" t="s">
        <v>6439</v>
      </c>
      <c r="AO556" s="241" t="s">
        <v>2035</v>
      </c>
      <c r="AP556" s="192">
        <v>44377</v>
      </c>
      <c r="AQ556" s="491" t="s">
        <v>2539</v>
      </c>
      <c r="AR556" s="192">
        <v>44377</v>
      </c>
      <c r="AS556" s="149" t="s">
        <v>4377</v>
      </c>
      <c r="AT556" s="31" t="s">
        <v>4372</v>
      </c>
      <c r="AU556" s="31" t="s">
        <v>1663</v>
      </c>
      <c r="AV556" s="31" t="s">
        <v>1663</v>
      </c>
      <c r="AW556" s="32" t="s">
        <v>2779</v>
      </c>
      <c r="AX556" s="30" t="s">
        <v>3804</v>
      </c>
      <c r="AY556" s="30" t="s">
        <v>1663</v>
      </c>
      <c r="BH556" s="491"/>
      <c r="BI556" s="491"/>
      <c r="BJ556" s="491"/>
      <c r="BK556" s="491" t="s">
        <v>4038</v>
      </c>
      <c r="BL556" s="27" t="s">
        <v>3899</v>
      </c>
      <c r="BM556" s="491" t="s">
        <v>3980</v>
      </c>
      <c r="BN556" s="491"/>
    </row>
    <row r="557" spans="1:66" ht="115.5" customHeight="1" x14ac:dyDescent="0.3">
      <c r="A557" s="97" t="s">
        <v>3091</v>
      </c>
      <c r="B557" s="414" t="s">
        <v>3093</v>
      </c>
      <c r="C557" s="233">
        <v>44109</v>
      </c>
      <c r="D557" s="315" t="s">
        <v>1536</v>
      </c>
      <c r="E557" s="12" t="s">
        <v>4328</v>
      </c>
      <c r="F557" s="12" t="s">
        <v>3003</v>
      </c>
      <c r="G557" s="12" t="s">
        <v>3013</v>
      </c>
      <c r="H557" s="12" t="s">
        <v>3014</v>
      </c>
      <c r="I557" s="88" t="s">
        <v>3015</v>
      </c>
      <c r="J557" s="334">
        <v>1</v>
      </c>
      <c r="K557" s="233">
        <v>44152</v>
      </c>
      <c r="L557" s="233">
        <v>44560</v>
      </c>
      <c r="M557" s="635">
        <f t="shared" si="25"/>
        <v>7</v>
      </c>
      <c r="N557" s="659">
        <v>0.2</v>
      </c>
      <c r="O557" s="491" t="s">
        <v>939</v>
      </c>
      <c r="P557" s="491"/>
      <c r="Q557" s="4" t="s">
        <v>7049</v>
      </c>
      <c r="R557" s="163">
        <f t="shared" si="26"/>
        <v>149</v>
      </c>
      <c r="S557" s="36"/>
      <c r="T557" s="36"/>
      <c r="U557" s="263"/>
      <c r="V557" s="263"/>
      <c r="W557" s="263"/>
      <c r="X557" s="263"/>
      <c r="Y557" s="263"/>
      <c r="Z557" s="263"/>
      <c r="AA557" s="263"/>
      <c r="AB557" s="263"/>
      <c r="AC557" s="263"/>
      <c r="AD557" s="263"/>
      <c r="AE557" s="263"/>
      <c r="AF557" s="263"/>
      <c r="AG557" s="263"/>
      <c r="AH557" s="6"/>
      <c r="AI557" s="6"/>
      <c r="AJ557" s="6" t="s">
        <v>4339</v>
      </c>
      <c r="AK557" s="6" t="s">
        <v>4405</v>
      </c>
      <c r="AL557" s="4" t="s">
        <v>4439</v>
      </c>
      <c r="AM557" s="10" t="s">
        <v>7003</v>
      </c>
      <c r="AN557" s="4" t="s">
        <v>7063</v>
      </c>
      <c r="AO557" s="241" t="s">
        <v>920</v>
      </c>
      <c r="AP557" s="192">
        <v>44490</v>
      </c>
      <c r="AQ557" s="491" t="s">
        <v>1068</v>
      </c>
      <c r="AR557" s="189"/>
      <c r="AS557" s="116"/>
      <c r="AT557" s="116"/>
      <c r="AU557" s="116"/>
      <c r="AV557" s="116"/>
      <c r="AW557" s="30" t="s">
        <v>1369</v>
      </c>
      <c r="AX557" s="116"/>
      <c r="AY557" s="116"/>
      <c r="BH557" s="491"/>
      <c r="BI557" s="491"/>
      <c r="BJ557" s="491"/>
      <c r="BK557" s="491"/>
      <c r="BL557" s="27"/>
      <c r="BM557" s="491"/>
      <c r="BN557" s="491"/>
    </row>
    <row r="558" spans="1:66" ht="115.5" hidden="1" customHeight="1" x14ac:dyDescent="0.3">
      <c r="A558" s="29" t="s">
        <v>3092</v>
      </c>
      <c r="B558" s="5" t="s">
        <v>3093</v>
      </c>
      <c r="C558" s="192">
        <v>44109</v>
      </c>
      <c r="D558" s="315" t="s">
        <v>1536</v>
      </c>
      <c r="E558" s="12" t="s">
        <v>4328</v>
      </c>
      <c r="F558" s="12" t="s">
        <v>3003</v>
      </c>
      <c r="G558" s="12" t="s">
        <v>3016</v>
      </c>
      <c r="H558" s="12" t="s">
        <v>3017</v>
      </c>
      <c r="I558" s="12" t="s">
        <v>3018</v>
      </c>
      <c r="J558" s="316">
        <v>20</v>
      </c>
      <c r="K558" s="192">
        <v>44152</v>
      </c>
      <c r="L558" s="192">
        <v>44407</v>
      </c>
      <c r="M558" s="79">
        <f t="shared" si="25"/>
        <v>37</v>
      </c>
      <c r="N558" s="338">
        <v>0</v>
      </c>
      <c r="O558" s="491" t="s">
        <v>939</v>
      </c>
      <c r="P558" s="491"/>
      <c r="Q558" s="4" t="s">
        <v>4748</v>
      </c>
      <c r="R558" s="163">
        <f t="shared" si="26"/>
        <v>298</v>
      </c>
      <c r="S558" s="36"/>
      <c r="T558" s="36"/>
      <c r="U558" s="263" t="s">
        <v>1345</v>
      </c>
      <c r="V558" s="263" t="s">
        <v>1345</v>
      </c>
      <c r="W558" s="263" t="s">
        <v>1345</v>
      </c>
      <c r="X558" s="263" t="s">
        <v>1345</v>
      </c>
      <c r="Y558" s="263" t="s">
        <v>1345</v>
      </c>
      <c r="Z558" s="263" t="s">
        <v>1345</v>
      </c>
      <c r="AA558" s="263" t="s">
        <v>1345</v>
      </c>
      <c r="AB558" s="263" t="s">
        <v>1345</v>
      </c>
      <c r="AC558" s="263" t="s">
        <v>1345</v>
      </c>
      <c r="AD558" s="263" t="s">
        <v>1345</v>
      </c>
      <c r="AE558" s="263" t="s">
        <v>1345</v>
      </c>
      <c r="AF558" s="263" t="s">
        <v>1345</v>
      </c>
      <c r="AG558" s="263" t="s">
        <v>1345</v>
      </c>
      <c r="AH558" s="6" t="s">
        <v>3107</v>
      </c>
      <c r="AI558" s="6" t="s">
        <v>3314</v>
      </c>
      <c r="AJ558" s="6" t="s">
        <v>4340</v>
      </c>
      <c r="AK558" s="379" t="s">
        <v>4406</v>
      </c>
      <c r="AL558" s="200" t="s">
        <v>4440</v>
      </c>
      <c r="AM558" s="146" t="s">
        <v>4148</v>
      </c>
      <c r="AN558" s="40" t="s">
        <v>6439</v>
      </c>
      <c r="AO558" s="241" t="s">
        <v>2035</v>
      </c>
      <c r="AP558" s="192">
        <v>44377</v>
      </c>
      <c r="AQ558" s="491" t="s">
        <v>2539</v>
      </c>
      <c r="AR558" s="192">
        <v>44377</v>
      </c>
      <c r="AS558" s="149" t="s">
        <v>4377</v>
      </c>
      <c r="AT558" s="31" t="s">
        <v>4372</v>
      </c>
      <c r="AU558" s="31" t="s">
        <v>1663</v>
      </c>
      <c r="AV558" s="31" t="s">
        <v>1663</v>
      </c>
      <c r="AW558" s="32" t="s">
        <v>2779</v>
      </c>
      <c r="AX558" s="30" t="s">
        <v>3804</v>
      </c>
      <c r="AY558" s="30" t="s">
        <v>1663</v>
      </c>
      <c r="BH558" s="491"/>
      <c r="BI558" s="491"/>
      <c r="BJ558" s="491"/>
      <c r="BK558" s="491" t="s">
        <v>4038</v>
      </c>
      <c r="BL558" s="27" t="s">
        <v>3899</v>
      </c>
      <c r="BM558" s="491" t="s">
        <v>3980</v>
      </c>
      <c r="BN558" s="491"/>
    </row>
    <row r="559" spans="1:66" ht="115.5" customHeight="1" x14ac:dyDescent="0.3">
      <c r="A559" s="97" t="s">
        <v>3092</v>
      </c>
      <c r="B559" s="414" t="s">
        <v>3093</v>
      </c>
      <c r="C559" s="233">
        <v>44109</v>
      </c>
      <c r="D559" s="315" t="s">
        <v>1536</v>
      </c>
      <c r="E559" s="12" t="s">
        <v>4328</v>
      </c>
      <c r="F559" s="12" t="s">
        <v>3003</v>
      </c>
      <c r="G559" s="12" t="s">
        <v>3016</v>
      </c>
      <c r="H559" s="12" t="s">
        <v>3017</v>
      </c>
      <c r="I559" s="88" t="s">
        <v>3018</v>
      </c>
      <c r="J559" s="316">
        <v>20</v>
      </c>
      <c r="K559" s="233">
        <v>44152</v>
      </c>
      <c r="L559" s="233">
        <v>44560</v>
      </c>
      <c r="M559" s="635">
        <f t="shared" si="25"/>
        <v>7</v>
      </c>
      <c r="N559" s="575">
        <v>6</v>
      </c>
      <c r="O559" s="491" t="s">
        <v>939</v>
      </c>
      <c r="P559" s="491"/>
      <c r="Q559" s="4" t="s">
        <v>7028</v>
      </c>
      <c r="R559" s="163">
        <f t="shared" si="26"/>
        <v>109</v>
      </c>
      <c r="S559" s="36"/>
      <c r="T559" s="36"/>
      <c r="U559" s="263"/>
      <c r="V559" s="263"/>
      <c r="W559" s="263"/>
      <c r="X559" s="263"/>
      <c r="Y559" s="263"/>
      <c r="Z559" s="263"/>
      <c r="AA559" s="263"/>
      <c r="AB559" s="263"/>
      <c r="AC559" s="263"/>
      <c r="AD559" s="263"/>
      <c r="AE559" s="263"/>
      <c r="AF559" s="263"/>
      <c r="AG559" s="263"/>
      <c r="AH559" s="6"/>
      <c r="AI559" s="6"/>
      <c r="AJ559" s="6" t="s">
        <v>4421</v>
      </c>
      <c r="AK559" s="6" t="s">
        <v>4406</v>
      </c>
      <c r="AL559" s="4" t="s">
        <v>4689</v>
      </c>
      <c r="AM559" s="10" t="s">
        <v>7004</v>
      </c>
      <c r="AN559" s="4" t="s">
        <v>7027</v>
      </c>
      <c r="AO559" s="241" t="s">
        <v>920</v>
      </c>
      <c r="AP559" s="192">
        <v>44489</v>
      </c>
      <c r="AQ559" s="491" t="s">
        <v>1068</v>
      </c>
      <c r="AR559" s="189"/>
      <c r="AS559" s="116"/>
      <c r="AT559" s="116"/>
      <c r="AU559" s="116"/>
      <c r="AV559" s="116"/>
      <c r="AW559" s="30" t="s">
        <v>1369</v>
      </c>
      <c r="AX559" s="116"/>
      <c r="AY559" s="116"/>
      <c r="BH559" s="491"/>
      <c r="BI559" s="491"/>
      <c r="BJ559" s="491"/>
      <c r="BK559" s="491"/>
      <c r="BL559" s="27"/>
      <c r="BM559" s="491"/>
      <c r="BN559" s="491"/>
    </row>
    <row r="560" spans="1:66" s="14" customFormat="1" ht="115.5" hidden="1" customHeight="1" x14ac:dyDescent="0.25">
      <c r="A560" s="29" t="s">
        <v>3519</v>
      </c>
      <c r="B560" s="196" t="s">
        <v>3563</v>
      </c>
      <c r="C560" s="192">
        <v>44182</v>
      </c>
      <c r="D560" s="472" t="s">
        <v>1486</v>
      </c>
      <c r="E560" s="12" t="s">
        <v>6678</v>
      </c>
      <c r="F560" s="481" t="s">
        <v>3443</v>
      </c>
      <c r="G560" s="481" t="s">
        <v>4587</v>
      </c>
      <c r="H560" s="481" t="s">
        <v>3459</v>
      </c>
      <c r="I560" s="481" t="s">
        <v>3499</v>
      </c>
      <c r="J560" s="472">
        <v>1</v>
      </c>
      <c r="K560" s="221">
        <v>44242</v>
      </c>
      <c r="L560" s="221">
        <v>44331</v>
      </c>
      <c r="M560" s="79">
        <f t="shared" si="25"/>
        <v>13</v>
      </c>
      <c r="N560" s="335">
        <v>1</v>
      </c>
      <c r="O560" s="491" t="s">
        <v>262</v>
      </c>
      <c r="P560" s="491" t="s">
        <v>16</v>
      </c>
      <c r="Q560" s="32" t="s">
        <v>4588</v>
      </c>
      <c r="R560" s="163">
        <f t="shared" si="26"/>
        <v>127</v>
      </c>
      <c r="S560" s="36"/>
      <c r="T560" s="36"/>
      <c r="U560" s="263" t="s">
        <v>1345</v>
      </c>
      <c r="V560" s="263" t="s">
        <v>1345</v>
      </c>
      <c r="W560" s="263" t="s">
        <v>1345</v>
      </c>
      <c r="X560" s="263" t="s">
        <v>1345</v>
      </c>
      <c r="Y560" s="263" t="s">
        <v>1345</v>
      </c>
      <c r="Z560" s="263" t="s">
        <v>1345</v>
      </c>
      <c r="AA560" s="263" t="s">
        <v>1345</v>
      </c>
      <c r="AB560" s="263" t="s">
        <v>1345</v>
      </c>
      <c r="AC560" s="263" t="s">
        <v>1345</v>
      </c>
      <c r="AD560" s="263" t="s">
        <v>1345</v>
      </c>
      <c r="AE560" s="263" t="s">
        <v>1345</v>
      </c>
      <c r="AF560" s="263" t="s">
        <v>1345</v>
      </c>
      <c r="AG560" s="263" t="s">
        <v>1345</v>
      </c>
      <c r="AH560" s="263" t="s">
        <v>1345</v>
      </c>
      <c r="AI560" s="263" t="s">
        <v>1345</v>
      </c>
      <c r="AJ560" s="6" t="s">
        <v>3553</v>
      </c>
      <c r="AK560" s="10" t="s">
        <v>4547</v>
      </c>
      <c r="AL560" s="6" t="s">
        <v>4761</v>
      </c>
      <c r="AM560" s="146" t="s">
        <v>4148</v>
      </c>
      <c r="AN560" s="146" t="s">
        <v>6329</v>
      </c>
      <c r="AO560" s="241" t="s">
        <v>1064</v>
      </c>
      <c r="AP560" s="192">
        <v>44391</v>
      </c>
      <c r="AQ560" s="491" t="s">
        <v>1068</v>
      </c>
      <c r="AR560" s="473"/>
      <c r="AS560" s="30"/>
      <c r="AT560" s="30"/>
      <c r="AU560" s="30"/>
      <c r="AV560" s="30"/>
      <c r="AW560" s="30" t="s">
        <v>1369</v>
      </c>
      <c r="AX560" s="30"/>
      <c r="AY560" s="30"/>
      <c r="BH560" s="491"/>
      <c r="BI560" s="491"/>
      <c r="BJ560" s="491"/>
      <c r="BK560" s="491" t="s">
        <v>3834</v>
      </c>
      <c r="BL560" s="491" t="s">
        <v>3983</v>
      </c>
      <c r="BM560" s="491" t="s">
        <v>4058</v>
      </c>
      <c r="BN560" s="491"/>
    </row>
    <row r="561" spans="1:66" s="14" customFormat="1" ht="115.5" hidden="1" customHeight="1" x14ac:dyDescent="0.25">
      <c r="A561" s="29" t="s">
        <v>3520</v>
      </c>
      <c r="B561" s="196" t="s">
        <v>3563</v>
      </c>
      <c r="C561" s="192">
        <v>44182</v>
      </c>
      <c r="D561" s="472" t="s">
        <v>1486</v>
      </c>
      <c r="E561" s="12" t="s">
        <v>6678</v>
      </c>
      <c r="F561" s="481" t="s">
        <v>3443</v>
      </c>
      <c r="G561" s="481" t="s">
        <v>3460</v>
      </c>
      <c r="H561" s="481" t="s">
        <v>3461</v>
      </c>
      <c r="I561" s="481" t="s">
        <v>3500</v>
      </c>
      <c r="J561" s="472">
        <v>1</v>
      </c>
      <c r="K561" s="221">
        <v>44332</v>
      </c>
      <c r="L561" s="221">
        <v>44377</v>
      </c>
      <c r="M561" s="79">
        <f t="shared" si="25"/>
        <v>7</v>
      </c>
      <c r="N561" s="335">
        <v>1</v>
      </c>
      <c r="O561" s="491" t="s">
        <v>262</v>
      </c>
      <c r="P561" s="491" t="s">
        <v>3554</v>
      </c>
      <c r="Q561" s="32" t="s">
        <v>4749</v>
      </c>
      <c r="R561" s="163">
        <f t="shared" si="26"/>
        <v>198</v>
      </c>
      <c r="S561" s="36"/>
      <c r="T561" s="36"/>
      <c r="U561" s="263" t="s">
        <v>1345</v>
      </c>
      <c r="V561" s="263" t="s">
        <v>1345</v>
      </c>
      <c r="W561" s="263" t="s">
        <v>1345</v>
      </c>
      <c r="X561" s="263" t="s">
        <v>1345</v>
      </c>
      <c r="Y561" s="263" t="s">
        <v>1345</v>
      </c>
      <c r="Z561" s="263" t="s">
        <v>1345</v>
      </c>
      <c r="AA561" s="263" t="s">
        <v>1345</v>
      </c>
      <c r="AB561" s="263" t="s">
        <v>1345</v>
      </c>
      <c r="AC561" s="263" t="s">
        <v>1345</v>
      </c>
      <c r="AD561" s="263" t="s">
        <v>1345</v>
      </c>
      <c r="AE561" s="263" t="s">
        <v>1345</v>
      </c>
      <c r="AF561" s="263" t="s">
        <v>1345</v>
      </c>
      <c r="AG561" s="263" t="s">
        <v>1345</v>
      </c>
      <c r="AH561" s="263" t="s">
        <v>1345</v>
      </c>
      <c r="AI561" s="263" t="s">
        <v>1345</v>
      </c>
      <c r="AJ561" s="6" t="s">
        <v>3553</v>
      </c>
      <c r="AK561" s="10" t="s">
        <v>4548</v>
      </c>
      <c r="AL561" s="6" t="s">
        <v>4762</v>
      </c>
      <c r="AM561" s="146" t="s">
        <v>4148</v>
      </c>
      <c r="AN561" s="146" t="s">
        <v>6329</v>
      </c>
      <c r="AO561" s="241" t="s">
        <v>918</v>
      </c>
      <c r="AP561" s="192">
        <v>44391</v>
      </c>
      <c r="AQ561" s="491" t="s">
        <v>1068</v>
      </c>
      <c r="AR561" s="473"/>
      <c r="AS561" s="30"/>
      <c r="AT561" s="30"/>
      <c r="AU561" s="30"/>
      <c r="AV561" s="30"/>
      <c r="AW561" s="30" t="s">
        <v>1369</v>
      </c>
      <c r="AX561" s="30"/>
      <c r="AY561" s="30"/>
      <c r="BH561" s="491"/>
      <c r="BI561" s="491"/>
      <c r="BJ561" s="491"/>
      <c r="BK561" s="491" t="s">
        <v>3834</v>
      </c>
      <c r="BL561" s="491" t="s">
        <v>3983</v>
      </c>
      <c r="BM561" s="491" t="s">
        <v>4058</v>
      </c>
      <c r="BN561" s="491"/>
    </row>
    <row r="562" spans="1:66" s="14" customFormat="1" ht="115.5" customHeight="1" x14ac:dyDescent="0.25">
      <c r="A562" s="97" t="s">
        <v>3521</v>
      </c>
      <c r="B562" s="481" t="s">
        <v>3563</v>
      </c>
      <c r="C562" s="233">
        <v>44182</v>
      </c>
      <c r="D562" s="472" t="s">
        <v>1486</v>
      </c>
      <c r="E562" s="12" t="s">
        <v>7193</v>
      </c>
      <c r="F562" s="481" t="s">
        <v>3443</v>
      </c>
      <c r="G562" s="481" t="s">
        <v>3462</v>
      </c>
      <c r="H562" s="481" t="s">
        <v>4589</v>
      </c>
      <c r="I562" s="481" t="s">
        <v>3501</v>
      </c>
      <c r="J562" s="472">
        <v>6</v>
      </c>
      <c r="K562" s="221">
        <v>44378</v>
      </c>
      <c r="L562" s="221">
        <v>44440</v>
      </c>
      <c r="M562" s="635">
        <f t="shared" si="25"/>
        <v>9</v>
      </c>
      <c r="N562" s="577">
        <v>6</v>
      </c>
      <c r="O562" s="491" t="s">
        <v>262</v>
      </c>
      <c r="P562" s="491" t="s">
        <v>3554</v>
      </c>
      <c r="Q562" s="6" t="s">
        <v>4648</v>
      </c>
      <c r="R562" s="163">
        <f t="shared" si="26"/>
        <v>128</v>
      </c>
      <c r="S562" s="36"/>
      <c r="T562" s="36"/>
      <c r="U562" s="263" t="s">
        <v>1345</v>
      </c>
      <c r="V562" s="263" t="s">
        <v>1345</v>
      </c>
      <c r="W562" s="263" t="s">
        <v>1345</v>
      </c>
      <c r="X562" s="263" t="s">
        <v>1345</v>
      </c>
      <c r="Y562" s="263" t="s">
        <v>1345</v>
      </c>
      <c r="Z562" s="263" t="s">
        <v>1345</v>
      </c>
      <c r="AA562" s="263" t="s">
        <v>1345</v>
      </c>
      <c r="AB562" s="263" t="s">
        <v>1345</v>
      </c>
      <c r="AC562" s="263" t="s">
        <v>1345</v>
      </c>
      <c r="AD562" s="263" t="s">
        <v>1345</v>
      </c>
      <c r="AE562" s="263" t="s">
        <v>1345</v>
      </c>
      <c r="AF562" s="263" t="s">
        <v>1345</v>
      </c>
      <c r="AG562" s="263" t="s">
        <v>1345</v>
      </c>
      <c r="AH562" s="263" t="s">
        <v>1345</v>
      </c>
      <c r="AI562" s="263" t="s">
        <v>1345</v>
      </c>
      <c r="AJ562" s="6" t="s">
        <v>3553</v>
      </c>
      <c r="AK562" s="10" t="s">
        <v>1345</v>
      </c>
      <c r="AL562" s="6" t="s">
        <v>4763</v>
      </c>
      <c r="AM562" s="146" t="s">
        <v>6512</v>
      </c>
      <c r="AN562" s="6" t="s">
        <v>6850</v>
      </c>
      <c r="AO562" s="241" t="s">
        <v>918</v>
      </c>
      <c r="AP562" s="192">
        <v>44480</v>
      </c>
      <c r="AQ562" s="491" t="s">
        <v>1068</v>
      </c>
      <c r="AR562" s="473"/>
      <c r="AS562" s="30"/>
      <c r="AT562" s="30"/>
      <c r="AU562" s="30"/>
      <c r="AV562" s="30"/>
      <c r="AW562" s="30" t="s">
        <v>1369</v>
      </c>
      <c r="AX562" s="30"/>
      <c r="AY562" s="30"/>
      <c r="BH562" s="491"/>
      <c r="BI562" s="491"/>
      <c r="BJ562" s="491"/>
      <c r="BK562" s="491" t="s">
        <v>3834</v>
      </c>
      <c r="BL562" s="491" t="s">
        <v>3983</v>
      </c>
      <c r="BM562" s="491" t="s">
        <v>4058</v>
      </c>
      <c r="BN562" s="491"/>
    </row>
    <row r="563" spans="1:66" s="14" customFormat="1" ht="115.5" customHeight="1" x14ac:dyDescent="0.25">
      <c r="A563" s="97" t="s">
        <v>3522</v>
      </c>
      <c r="B563" s="481" t="s">
        <v>3563</v>
      </c>
      <c r="C563" s="233">
        <v>44182</v>
      </c>
      <c r="D563" s="472" t="s">
        <v>1486</v>
      </c>
      <c r="E563" s="12" t="s">
        <v>3982</v>
      </c>
      <c r="F563" s="481" t="s">
        <v>3443</v>
      </c>
      <c r="G563" s="481" t="s">
        <v>3463</v>
      </c>
      <c r="H563" s="481" t="s">
        <v>3464</v>
      </c>
      <c r="I563" s="481" t="s">
        <v>3502</v>
      </c>
      <c r="J563" s="472">
        <v>1</v>
      </c>
      <c r="K563" s="221">
        <v>44378</v>
      </c>
      <c r="L563" s="221">
        <v>45108</v>
      </c>
      <c r="M563" s="635">
        <f t="shared" si="25"/>
        <v>53</v>
      </c>
      <c r="N563" s="575">
        <v>0</v>
      </c>
      <c r="O563" s="491" t="s">
        <v>29</v>
      </c>
      <c r="P563" s="491" t="s">
        <v>262</v>
      </c>
      <c r="Q563" s="6" t="s">
        <v>6801</v>
      </c>
      <c r="R563" s="163">
        <f t="shared" si="26"/>
        <v>137</v>
      </c>
      <c r="S563" s="36"/>
      <c r="T563" s="36"/>
      <c r="U563" s="263" t="s">
        <v>1345</v>
      </c>
      <c r="V563" s="263" t="s">
        <v>1345</v>
      </c>
      <c r="W563" s="263" t="s">
        <v>1345</v>
      </c>
      <c r="X563" s="263" t="s">
        <v>1345</v>
      </c>
      <c r="Y563" s="263" t="s">
        <v>1345</v>
      </c>
      <c r="Z563" s="263" t="s">
        <v>1345</v>
      </c>
      <c r="AA563" s="263" t="s">
        <v>1345</v>
      </c>
      <c r="AB563" s="263" t="s">
        <v>1345</v>
      </c>
      <c r="AC563" s="263" t="s">
        <v>1345</v>
      </c>
      <c r="AD563" s="263" t="s">
        <v>1345</v>
      </c>
      <c r="AE563" s="263" t="s">
        <v>1345</v>
      </c>
      <c r="AF563" s="263" t="s">
        <v>1345</v>
      </c>
      <c r="AG563" s="263" t="s">
        <v>1345</v>
      </c>
      <c r="AH563" s="263" t="s">
        <v>1345</v>
      </c>
      <c r="AI563" s="263" t="s">
        <v>1345</v>
      </c>
      <c r="AJ563" s="6" t="s">
        <v>3553</v>
      </c>
      <c r="AK563" s="6" t="s">
        <v>4827</v>
      </c>
      <c r="AL563" s="6" t="s">
        <v>4828</v>
      </c>
      <c r="AM563" s="10" t="s">
        <v>6771</v>
      </c>
      <c r="AN563" s="6" t="s">
        <v>6800</v>
      </c>
      <c r="AO563" s="241" t="s">
        <v>920</v>
      </c>
      <c r="AP563" s="192">
        <v>44483</v>
      </c>
      <c r="AQ563" s="491" t="s">
        <v>1068</v>
      </c>
      <c r="AR563" s="473"/>
      <c r="AS563" s="30"/>
      <c r="AT563" s="30"/>
      <c r="AU563" s="30"/>
      <c r="AV563" s="30"/>
      <c r="AW563" s="30" t="s">
        <v>1369</v>
      </c>
      <c r="AX563" s="30"/>
      <c r="AY563" s="30"/>
      <c r="BH563" s="491"/>
      <c r="BI563" s="491"/>
      <c r="BJ563" s="491"/>
      <c r="BK563" s="491" t="s">
        <v>3834</v>
      </c>
      <c r="BL563" s="491" t="s">
        <v>3983</v>
      </c>
      <c r="BM563" s="491" t="s">
        <v>4058</v>
      </c>
      <c r="BN563" s="491"/>
    </row>
    <row r="564" spans="1:66" s="14" customFormat="1" ht="115.5" customHeight="1" x14ac:dyDescent="0.25">
      <c r="A564" s="97" t="s">
        <v>3523</v>
      </c>
      <c r="B564" s="481" t="s">
        <v>3563</v>
      </c>
      <c r="C564" s="233">
        <v>44182</v>
      </c>
      <c r="D564" s="223" t="s">
        <v>1574</v>
      </c>
      <c r="E564" s="12" t="s">
        <v>3984</v>
      </c>
      <c r="F564" s="481" t="s">
        <v>3444</v>
      </c>
      <c r="G564" s="481" t="s">
        <v>3465</v>
      </c>
      <c r="H564" s="481" t="s">
        <v>3466</v>
      </c>
      <c r="I564" s="481" t="s">
        <v>3503</v>
      </c>
      <c r="J564" s="224">
        <v>82175</v>
      </c>
      <c r="K564" s="221">
        <v>44228</v>
      </c>
      <c r="L564" s="221">
        <v>44742</v>
      </c>
      <c r="M564" s="635">
        <f t="shared" si="25"/>
        <v>22</v>
      </c>
      <c r="N564" s="575">
        <v>0</v>
      </c>
      <c r="O564" s="491" t="s">
        <v>29</v>
      </c>
      <c r="P564" s="491" t="s">
        <v>16</v>
      </c>
      <c r="Q564" s="6" t="s">
        <v>6807</v>
      </c>
      <c r="R564" s="163">
        <f t="shared" si="26"/>
        <v>287</v>
      </c>
      <c r="S564" s="36"/>
      <c r="T564" s="36"/>
      <c r="U564" s="263" t="s">
        <v>1345</v>
      </c>
      <c r="V564" s="263" t="s">
        <v>1345</v>
      </c>
      <c r="W564" s="263" t="s">
        <v>1345</v>
      </c>
      <c r="X564" s="263" t="s">
        <v>1345</v>
      </c>
      <c r="Y564" s="263" t="s">
        <v>1345</v>
      </c>
      <c r="Z564" s="263" t="s">
        <v>1345</v>
      </c>
      <c r="AA564" s="263" t="s">
        <v>1345</v>
      </c>
      <c r="AB564" s="263" t="s">
        <v>1345</v>
      </c>
      <c r="AC564" s="263" t="s">
        <v>1345</v>
      </c>
      <c r="AD564" s="263" t="s">
        <v>1345</v>
      </c>
      <c r="AE564" s="263" t="s">
        <v>1345</v>
      </c>
      <c r="AF564" s="263" t="s">
        <v>1345</v>
      </c>
      <c r="AG564" s="263" t="s">
        <v>1345</v>
      </c>
      <c r="AH564" s="263" t="s">
        <v>1345</v>
      </c>
      <c r="AI564" s="263" t="s">
        <v>1345</v>
      </c>
      <c r="AJ564" s="6" t="s">
        <v>3553</v>
      </c>
      <c r="AK564" s="6" t="s">
        <v>4829</v>
      </c>
      <c r="AL564" s="6" t="s">
        <v>4830</v>
      </c>
      <c r="AM564" s="10" t="s">
        <v>6772</v>
      </c>
      <c r="AN564" s="6" t="s">
        <v>6806</v>
      </c>
      <c r="AO564" s="241" t="s">
        <v>920</v>
      </c>
      <c r="AP564" s="192">
        <v>44483</v>
      </c>
      <c r="AQ564" s="491" t="s">
        <v>1068</v>
      </c>
      <c r="AR564" s="473"/>
      <c r="AS564" s="30"/>
      <c r="AT564" s="30"/>
      <c r="AU564" s="30"/>
      <c r="AV564" s="30"/>
      <c r="AW564" s="30" t="s">
        <v>1369</v>
      </c>
      <c r="AX564" s="30"/>
      <c r="AY564" s="30"/>
      <c r="BH564" s="491"/>
      <c r="BI564" s="491"/>
      <c r="BJ564" s="491"/>
      <c r="BK564" s="491" t="s">
        <v>3834</v>
      </c>
      <c r="BL564" s="491" t="s">
        <v>3985</v>
      </c>
      <c r="BM564" s="491"/>
      <c r="BN564" s="491"/>
    </row>
    <row r="565" spans="1:66" s="14" customFormat="1" ht="115.5" customHeight="1" x14ac:dyDescent="0.25">
      <c r="A565" s="97" t="s">
        <v>3524</v>
      </c>
      <c r="B565" s="481" t="s">
        <v>3563</v>
      </c>
      <c r="C565" s="233">
        <v>44182</v>
      </c>
      <c r="D565" s="223" t="s">
        <v>1574</v>
      </c>
      <c r="E565" s="12" t="s">
        <v>3984</v>
      </c>
      <c r="F565" s="481" t="s">
        <v>3444</v>
      </c>
      <c r="G565" s="481" t="s">
        <v>3465</v>
      </c>
      <c r="H565" s="481" t="s">
        <v>3467</v>
      </c>
      <c r="I565" s="481" t="s">
        <v>3503</v>
      </c>
      <c r="J565" s="224">
        <v>126000</v>
      </c>
      <c r="K565" s="221">
        <v>44228</v>
      </c>
      <c r="L565" s="221">
        <v>44742</v>
      </c>
      <c r="M565" s="635">
        <f t="shared" si="25"/>
        <v>22</v>
      </c>
      <c r="N565" s="575">
        <v>0</v>
      </c>
      <c r="O565" s="491" t="s">
        <v>61</v>
      </c>
      <c r="P565" s="491" t="s">
        <v>16</v>
      </c>
      <c r="Q565" s="32" t="s">
        <v>7084</v>
      </c>
      <c r="R565" s="163">
        <f t="shared" si="26"/>
        <v>368</v>
      </c>
      <c r="S565" s="36"/>
      <c r="T565" s="36"/>
      <c r="U565" s="263" t="s">
        <v>1345</v>
      </c>
      <c r="V565" s="263" t="s">
        <v>1345</v>
      </c>
      <c r="W565" s="263" t="s">
        <v>1345</v>
      </c>
      <c r="X565" s="263" t="s">
        <v>1345</v>
      </c>
      <c r="Y565" s="263" t="s">
        <v>1345</v>
      </c>
      <c r="Z565" s="263" t="s">
        <v>1345</v>
      </c>
      <c r="AA565" s="263" t="s">
        <v>1345</v>
      </c>
      <c r="AB565" s="263" t="s">
        <v>1345</v>
      </c>
      <c r="AC565" s="263" t="s">
        <v>1345</v>
      </c>
      <c r="AD565" s="263" t="s">
        <v>1345</v>
      </c>
      <c r="AE565" s="263" t="s">
        <v>1345</v>
      </c>
      <c r="AF565" s="263" t="s">
        <v>1345</v>
      </c>
      <c r="AG565" s="263" t="s">
        <v>1345</v>
      </c>
      <c r="AH565" s="263" t="s">
        <v>1345</v>
      </c>
      <c r="AI565" s="263" t="s">
        <v>1345</v>
      </c>
      <c r="AJ565" s="6" t="s">
        <v>3553</v>
      </c>
      <c r="AK565" s="39" t="s">
        <v>4500</v>
      </c>
      <c r="AL565" s="6" t="s">
        <v>4656</v>
      </c>
      <c r="AM565" s="349" t="s">
        <v>6874</v>
      </c>
      <c r="AN565" s="6" t="s">
        <v>7078</v>
      </c>
      <c r="AO565" s="241" t="s">
        <v>920</v>
      </c>
      <c r="AP565" s="192">
        <v>44491</v>
      </c>
      <c r="AQ565" s="491" t="s">
        <v>1068</v>
      </c>
      <c r="AR565" s="473"/>
      <c r="AS565" s="30"/>
      <c r="AT565" s="30"/>
      <c r="AU565" s="30"/>
      <c r="AV565" s="30"/>
      <c r="AW565" s="30" t="s">
        <v>1369</v>
      </c>
      <c r="AX565" s="30"/>
      <c r="AY565" s="30"/>
      <c r="BH565" s="491"/>
      <c r="BI565" s="491"/>
      <c r="BJ565" s="491"/>
      <c r="BK565" s="491" t="s">
        <v>3834</v>
      </c>
      <c r="BL565" s="491" t="s">
        <v>3985</v>
      </c>
      <c r="BM565" s="491"/>
      <c r="BN565" s="491"/>
    </row>
    <row r="566" spans="1:66" s="14" customFormat="1" ht="115.5" customHeight="1" x14ac:dyDescent="0.25">
      <c r="A566" s="97" t="s">
        <v>3525</v>
      </c>
      <c r="B566" s="481" t="s">
        <v>3563</v>
      </c>
      <c r="C566" s="233">
        <v>44182</v>
      </c>
      <c r="D566" s="223" t="s">
        <v>1574</v>
      </c>
      <c r="E566" s="12" t="s">
        <v>3984</v>
      </c>
      <c r="F566" s="481" t="s">
        <v>3445</v>
      </c>
      <c r="G566" s="481" t="s">
        <v>3468</v>
      </c>
      <c r="H566" s="481" t="s">
        <v>3469</v>
      </c>
      <c r="I566" s="481" t="s">
        <v>728</v>
      </c>
      <c r="J566" s="472">
        <v>4</v>
      </c>
      <c r="K566" s="221">
        <v>44228</v>
      </c>
      <c r="L566" s="221">
        <v>44742</v>
      </c>
      <c r="M566" s="635">
        <f t="shared" si="25"/>
        <v>22</v>
      </c>
      <c r="N566" s="575">
        <v>0</v>
      </c>
      <c r="O566" s="491" t="s">
        <v>29</v>
      </c>
      <c r="P566" s="491" t="s">
        <v>16</v>
      </c>
      <c r="Q566" s="6" t="s">
        <v>6808</v>
      </c>
      <c r="R566" s="163">
        <f t="shared" si="26"/>
        <v>349</v>
      </c>
      <c r="S566" s="36"/>
      <c r="T566" s="36"/>
      <c r="U566" s="263" t="s">
        <v>1345</v>
      </c>
      <c r="V566" s="263" t="s">
        <v>1345</v>
      </c>
      <c r="W566" s="263" t="s">
        <v>1345</v>
      </c>
      <c r="X566" s="263" t="s">
        <v>1345</v>
      </c>
      <c r="Y566" s="263" t="s">
        <v>1345</v>
      </c>
      <c r="Z566" s="263" t="s">
        <v>1345</v>
      </c>
      <c r="AA566" s="263" t="s">
        <v>1345</v>
      </c>
      <c r="AB566" s="263" t="s">
        <v>1345</v>
      </c>
      <c r="AC566" s="263" t="s">
        <v>1345</v>
      </c>
      <c r="AD566" s="263" t="s">
        <v>1345</v>
      </c>
      <c r="AE566" s="263" t="s">
        <v>1345</v>
      </c>
      <c r="AF566" s="263" t="s">
        <v>1345</v>
      </c>
      <c r="AG566" s="263" t="s">
        <v>1345</v>
      </c>
      <c r="AH566" s="263" t="s">
        <v>1345</v>
      </c>
      <c r="AI566" s="263" t="s">
        <v>1345</v>
      </c>
      <c r="AJ566" s="6" t="s">
        <v>3553</v>
      </c>
      <c r="AK566" s="6" t="s">
        <v>4831</v>
      </c>
      <c r="AL566" s="6" t="s">
        <v>4832</v>
      </c>
      <c r="AM566" s="10" t="s">
        <v>6772</v>
      </c>
      <c r="AN566" s="6" t="s">
        <v>6851</v>
      </c>
      <c r="AO566" s="241" t="s">
        <v>920</v>
      </c>
      <c r="AP566" s="192">
        <v>44483</v>
      </c>
      <c r="AQ566" s="491" t="s">
        <v>1068</v>
      </c>
      <c r="AR566" s="473"/>
      <c r="AS566" s="30"/>
      <c r="AT566" s="30"/>
      <c r="AU566" s="30"/>
      <c r="AV566" s="30"/>
      <c r="AW566" s="30" t="s">
        <v>1369</v>
      </c>
      <c r="AX566" s="30"/>
      <c r="AY566" s="30"/>
      <c r="BH566" s="491"/>
      <c r="BI566" s="491"/>
      <c r="BJ566" s="491"/>
      <c r="BK566" s="491" t="s">
        <v>3834</v>
      </c>
      <c r="BL566" s="491" t="s">
        <v>3985</v>
      </c>
      <c r="BM566" s="491"/>
      <c r="BN566" s="491"/>
    </row>
    <row r="567" spans="1:66" s="14" customFormat="1" ht="115.5" customHeight="1" x14ac:dyDescent="0.25">
      <c r="A567" s="97" t="s">
        <v>3526</v>
      </c>
      <c r="B567" s="481" t="s">
        <v>3563</v>
      </c>
      <c r="C567" s="233">
        <v>44182</v>
      </c>
      <c r="D567" s="223" t="s">
        <v>1487</v>
      </c>
      <c r="E567" s="12" t="s">
        <v>4341</v>
      </c>
      <c r="F567" s="481" t="s">
        <v>3446</v>
      </c>
      <c r="G567" s="481" t="s">
        <v>3470</v>
      </c>
      <c r="H567" s="481" t="s">
        <v>3471</v>
      </c>
      <c r="I567" s="321" t="s">
        <v>3504</v>
      </c>
      <c r="J567" s="222">
        <v>3</v>
      </c>
      <c r="K567" s="221">
        <v>44270</v>
      </c>
      <c r="L567" s="221">
        <v>44392</v>
      </c>
      <c r="M567" s="635">
        <f t="shared" si="25"/>
        <v>18</v>
      </c>
      <c r="N567" s="576">
        <v>0</v>
      </c>
      <c r="O567" s="491" t="s">
        <v>56</v>
      </c>
      <c r="P567" s="491" t="s">
        <v>3555</v>
      </c>
      <c r="Q567" s="6" t="s">
        <v>7135</v>
      </c>
      <c r="R567" s="163">
        <f t="shared" si="26"/>
        <v>390</v>
      </c>
      <c r="S567" s="36"/>
      <c r="T567" s="36"/>
      <c r="U567" s="263" t="s">
        <v>1345</v>
      </c>
      <c r="V567" s="263" t="s">
        <v>1345</v>
      </c>
      <c r="W567" s="263" t="s">
        <v>1345</v>
      </c>
      <c r="X567" s="263" t="s">
        <v>1345</v>
      </c>
      <c r="Y567" s="263" t="s">
        <v>1345</v>
      </c>
      <c r="Z567" s="263" t="s">
        <v>1345</v>
      </c>
      <c r="AA567" s="263" t="s">
        <v>1345</v>
      </c>
      <c r="AB567" s="263" t="s">
        <v>1345</v>
      </c>
      <c r="AC567" s="263" t="s">
        <v>1345</v>
      </c>
      <c r="AD567" s="263" t="s">
        <v>1345</v>
      </c>
      <c r="AE567" s="263" t="s">
        <v>1345</v>
      </c>
      <c r="AF567" s="263" t="s">
        <v>1345</v>
      </c>
      <c r="AG567" s="263" t="s">
        <v>1345</v>
      </c>
      <c r="AH567" s="263" t="s">
        <v>1345</v>
      </c>
      <c r="AI567" s="263" t="s">
        <v>1345</v>
      </c>
      <c r="AJ567" s="6" t="s">
        <v>3553</v>
      </c>
      <c r="AK567" s="6" t="s">
        <v>4833</v>
      </c>
      <c r="AL567" s="6" t="s">
        <v>4834</v>
      </c>
      <c r="AM567" s="562" t="s">
        <v>6773</v>
      </c>
      <c r="AN567" s="6" t="s">
        <v>7153</v>
      </c>
      <c r="AO567" s="241" t="s">
        <v>919</v>
      </c>
      <c r="AP567" s="192">
        <v>44496</v>
      </c>
      <c r="AQ567" s="491" t="s">
        <v>1068</v>
      </c>
      <c r="AR567" s="473"/>
      <c r="AS567" s="30"/>
      <c r="AT567" s="30"/>
      <c r="AU567" s="30"/>
      <c r="AV567" s="30"/>
      <c r="AW567" s="30" t="s">
        <v>1369</v>
      </c>
      <c r="AX567" s="30"/>
      <c r="AY567" s="30"/>
      <c r="BH567" s="491"/>
      <c r="BI567" s="491"/>
      <c r="BJ567" s="491"/>
      <c r="BK567" s="491" t="s">
        <v>3834</v>
      </c>
      <c r="BL567" s="32" t="s">
        <v>3914</v>
      </c>
      <c r="BM567" s="491" t="s">
        <v>3986</v>
      </c>
      <c r="BN567" s="491"/>
    </row>
    <row r="568" spans="1:66" s="14" customFormat="1" ht="115.5" hidden="1" customHeight="1" x14ac:dyDescent="0.25">
      <c r="A568" s="29" t="s">
        <v>3527</v>
      </c>
      <c r="B568" s="196" t="s">
        <v>3563</v>
      </c>
      <c r="C568" s="192">
        <v>44182</v>
      </c>
      <c r="D568" s="223" t="s">
        <v>1503</v>
      </c>
      <c r="E568" s="12" t="s">
        <v>3981</v>
      </c>
      <c r="F568" s="481" t="s">
        <v>3447</v>
      </c>
      <c r="G568" s="481" t="s">
        <v>2957</v>
      </c>
      <c r="H568" s="481" t="s">
        <v>3472</v>
      </c>
      <c r="I568" s="321" t="s">
        <v>3505</v>
      </c>
      <c r="J568" s="222">
        <v>1</v>
      </c>
      <c r="K568" s="221">
        <v>44228</v>
      </c>
      <c r="L568" s="221">
        <v>44256</v>
      </c>
      <c r="M568" s="79">
        <f t="shared" si="25"/>
        <v>4</v>
      </c>
      <c r="N568" s="335">
        <v>1</v>
      </c>
      <c r="O568" s="491" t="s">
        <v>56</v>
      </c>
      <c r="P568" s="491" t="s">
        <v>154</v>
      </c>
      <c r="Q568" s="6" t="s">
        <v>4897</v>
      </c>
      <c r="R568" s="163">
        <f t="shared" si="26"/>
        <v>372</v>
      </c>
      <c r="S568" s="36"/>
      <c r="T568" s="36"/>
      <c r="U568" s="263" t="s">
        <v>1345</v>
      </c>
      <c r="V568" s="263" t="s">
        <v>1345</v>
      </c>
      <c r="W568" s="263" t="s">
        <v>1345</v>
      </c>
      <c r="X568" s="263" t="s">
        <v>1345</v>
      </c>
      <c r="Y568" s="263" t="s">
        <v>1345</v>
      </c>
      <c r="Z568" s="263" t="s">
        <v>1345</v>
      </c>
      <c r="AA568" s="263" t="s">
        <v>1345</v>
      </c>
      <c r="AB568" s="263" t="s">
        <v>1345</v>
      </c>
      <c r="AC568" s="263" t="s">
        <v>1345</v>
      </c>
      <c r="AD568" s="263" t="s">
        <v>1345</v>
      </c>
      <c r="AE568" s="263" t="s">
        <v>1345</v>
      </c>
      <c r="AF568" s="263" t="s">
        <v>1345</v>
      </c>
      <c r="AG568" s="263" t="s">
        <v>1345</v>
      </c>
      <c r="AH568" s="263" t="s">
        <v>1345</v>
      </c>
      <c r="AI568" s="263" t="s">
        <v>1345</v>
      </c>
      <c r="AJ568" s="6" t="s">
        <v>3553</v>
      </c>
      <c r="AK568" s="6" t="s">
        <v>4835</v>
      </c>
      <c r="AL568" s="6" t="s">
        <v>4836</v>
      </c>
      <c r="AM568" s="146" t="s">
        <v>4148</v>
      </c>
      <c r="AN568" s="146" t="s">
        <v>6329</v>
      </c>
      <c r="AO568" s="241" t="s">
        <v>918</v>
      </c>
      <c r="AP568" s="192">
        <v>44396</v>
      </c>
      <c r="AQ568" s="491" t="s">
        <v>1068</v>
      </c>
      <c r="AR568" s="473"/>
      <c r="AS568" s="30"/>
      <c r="AT568" s="30"/>
      <c r="AU568" s="30"/>
      <c r="AV568" s="30"/>
      <c r="AW568" s="30" t="s">
        <v>1369</v>
      </c>
      <c r="AX568" s="30"/>
      <c r="AY568" s="30"/>
      <c r="BH568" s="491"/>
      <c r="BI568" s="491"/>
      <c r="BJ568" s="491"/>
      <c r="BK568" s="491" t="s">
        <v>3834</v>
      </c>
      <c r="BL568" s="32" t="s">
        <v>3914</v>
      </c>
      <c r="BM568" s="491" t="s">
        <v>4059</v>
      </c>
      <c r="BN568" s="491"/>
    </row>
    <row r="569" spans="1:66" s="14" customFormat="1" ht="115.5" customHeight="1" x14ac:dyDescent="0.25">
      <c r="A569" s="97" t="s">
        <v>3528</v>
      </c>
      <c r="B569" s="481" t="s">
        <v>3563</v>
      </c>
      <c r="C569" s="233">
        <v>44182</v>
      </c>
      <c r="D569" s="223" t="s">
        <v>1503</v>
      </c>
      <c r="E569" s="12" t="s">
        <v>7191</v>
      </c>
      <c r="F569" s="12" t="s">
        <v>2960</v>
      </c>
      <c r="G569" s="12" t="s">
        <v>7192</v>
      </c>
      <c r="H569" s="481" t="s">
        <v>2961</v>
      </c>
      <c r="I569" s="88" t="s">
        <v>2962</v>
      </c>
      <c r="J569" s="222">
        <v>6</v>
      </c>
      <c r="K569" s="221">
        <v>44256</v>
      </c>
      <c r="L569" s="221">
        <v>44562</v>
      </c>
      <c r="M569" s="635">
        <f t="shared" si="25"/>
        <v>44</v>
      </c>
      <c r="N569" s="575">
        <v>1.5</v>
      </c>
      <c r="O569" s="491" t="s">
        <v>56</v>
      </c>
      <c r="P569" s="491"/>
      <c r="Q569" s="4" t="s">
        <v>6799</v>
      </c>
      <c r="R569" s="163">
        <f t="shared" si="26"/>
        <v>337</v>
      </c>
      <c r="S569" s="36"/>
      <c r="T569" s="36"/>
      <c r="U569" s="263" t="s">
        <v>1345</v>
      </c>
      <c r="V569" s="263" t="s">
        <v>1345</v>
      </c>
      <c r="W569" s="263" t="s">
        <v>1345</v>
      </c>
      <c r="X569" s="263" t="s">
        <v>1345</v>
      </c>
      <c r="Y569" s="263" t="s">
        <v>1345</v>
      </c>
      <c r="Z569" s="263" t="s">
        <v>1345</v>
      </c>
      <c r="AA569" s="263" t="s">
        <v>1345</v>
      </c>
      <c r="AB569" s="263" t="s">
        <v>1345</v>
      </c>
      <c r="AC569" s="263" t="s">
        <v>1345</v>
      </c>
      <c r="AD569" s="263" t="s">
        <v>1345</v>
      </c>
      <c r="AE569" s="263" t="s">
        <v>1345</v>
      </c>
      <c r="AF569" s="263" t="s">
        <v>1345</v>
      </c>
      <c r="AG569" s="263" t="s">
        <v>1345</v>
      </c>
      <c r="AH569" s="263" t="s">
        <v>1345</v>
      </c>
      <c r="AI569" s="263" t="s">
        <v>1345</v>
      </c>
      <c r="AJ569" s="6" t="s">
        <v>3553</v>
      </c>
      <c r="AK569" s="6" t="s">
        <v>4837</v>
      </c>
      <c r="AL569" s="6" t="s">
        <v>6798</v>
      </c>
      <c r="AM569" s="491" t="s">
        <v>6769</v>
      </c>
      <c r="AN569" s="241" t="s">
        <v>6852</v>
      </c>
      <c r="AO569" s="241" t="s">
        <v>920</v>
      </c>
      <c r="AP569" s="192">
        <v>44483</v>
      </c>
      <c r="AQ569" s="491" t="s">
        <v>1068</v>
      </c>
      <c r="AR569" s="473"/>
      <c r="AS569" s="30"/>
      <c r="AT569" s="30"/>
      <c r="AU569" s="30"/>
      <c r="AV569" s="30"/>
      <c r="AW569" s="30" t="s">
        <v>1369</v>
      </c>
      <c r="AX569" s="30"/>
      <c r="AY569" s="30"/>
      <c r="BH569" s="491"/>
      <c r="BI569" s="491"/>
      <c r="BJ569" s="491"/>
      <c r="BK569" s="491" t="s">
        <v>3834</v>
      </c>
      <c r="BL569" s="32" t="s">
        <v>3914</v>
      </c>
      <c r="BM569" s="491" t="s">
        <v>4059</v>
      </c>
      <c r="BN569" s="491"/>
    </row>
    <row r="570" spans="1:66" s="14" customFormat="1" ht="115.5" customHeight="1" x14ac:dyDescent="0.25">
      <c r="A570" s="97" t="s">
        <v>3529</v>
      </c>
      <c r="B570" s="481" t="s">
        <v>3563</v>
      </c>
      <c r="C570" s="233">
        <v>44182</v>
      </c>
      <c r="D570" s="223" t="s">
        <v>1493</v>
      </c>
      <c r="E570" s="12" t="s">
        <v>3987</v>
      </c>
      <c r="F570" s="481" t="s">
        <v>3564</v>
      </c>
      <c r="G570" s="481" t="s">
        <v>3473</v>
      </c>
      <c r="H570" s="481" t="s">
        <v>3474</v>
      </c>
      <c r="I570" s="321" t="s">
        <v>728</v>
      </c>
      <c r="J570" s="222">
        <v>1</v>
      </c>
      <c r="K570" s="221">
        <v>44232</v>
      </c>
      <c r="L570" s="221">
        <v>44286</v>
      </c>
      <c r="M570" s="635">
        <f t="shared" si="25"/>
        <v>8</v>
      </c>
      <c r="N570" s="577">
        <v>1</v>
      </c>
      <c r="O570" s="491" t="s">
        <v>29</v>
      </c>
      <c r="P570" s="491" t="s">
        <v>61</v>
      </c>
      <c r="Q570" s="6" t="s">
        <v>7134</v>
      </c>
      <c r="R570" s="411">
        <f t="shared" si="26"/>
        <v>146</v>
      </c>
      <c r="S570" s="36"/>
      <c r="T570" s="36"/>
      <c r="U570" s="263" t="s">
        <v>1345</v>
      </c>
      <c r="V570" s="263" t="s">
        <v>1345</v>
      </c>
      <c r="W570" s="263" t="s">
        <v>1345</v>
      </c>
      <c r="X570" s="263" t="s">
        <v>1345</v>
      </c>
      <c r="Y570" s="263" t="s">
        <v>1345</v>
      </c>
      <c r="Z570" s="263" t="s">
        <v>1345</v>
      </c>
      <c r="AA570" s="263" t="s">
        <v>1345</v>
      </c>
      <c r="AB570" s="263" t="s">
        <v>1345</v>
      </c>
      <c r="AC570" s="263" t="s">
        <v>1345</v>
      </c>
      <c r="AD570" s="263" t="s">
        <v>1345</v>
      </c>
      <c r="AE570" s="263" t="s">
        <v>1345</v>
      </c>
      <c r="AF570" s="263" t="s">
        <v>1345</v>
      </c>
      <c r="AG570" s="263" t="s">
        <v>1345</v>
      </c>
      <c r="AH570" s="263" t="s">
        <v>1345</v>
      </c>
      <c r="AI570" s="263" t="s">
        <v>1345</v>
      </c>
      <c r="AJ570" s="6" t="s">
        <v>3553</v>
      </c>
      <c r="AK570" s="6" t="s">
        <v>4838</v>
      </c>
      <c r="AL570" s="6" t="s">
        <v>4839</v>
      </c>
      <c r="AM570" s="567" t="s">
        <v>6774</v>
      </c>
      <c r="AN570" s="6" t="s">
        <v>7154</v>
      </c>
      <c r="AO570" s="241" t="s">
        <v>1064</v>
      </c>
      <c r="AP570" s="192">
        <v>44496</v>
      </c>
      <c r="AQ570" s="491" t="s">
        <v>1068</v>
      </c>
      <c r="AR570" s="473"/>
      <c r="AS570" s="30"/>
      <c r="AT570" s="30"/>
      <c r="AU570" s="30"/>
      <c r="AV570" s="30"/>
      <c r="AW570" s="30" t="s">
        <v>1369</v>
      </c>
      <c r="AX570" s="30"/>
      <c r="AY570" s="30"/>
      <c r="BH570" s="491"/>
      <c r="BI570" s="491"/>
      <c r="BJ570" s="491"/>
      <c r="BK570" s="491" t="s">
        <v>3834</v>
      </c>
      <c r="BL570" s="28" t="s">
        <v>3795</v>
      </c>
      <c r="BM570" s="28" t="s">
        <v>3794</v>
      </c>
      <c r="BN570" s="491"/>
    </row>
    <row r="571" spans="1:66" s="14" customFormat="1" ht="115.5" customHeight="1" x14ac:dyDescent="0.25">
      <c r="A571" s="654" t="s">
        <v>3530</v>
      </c>
      <c r="B571" s="403" t="s">
        <v>3563</v>
      </c>
      <c r="C571" s="583">
        <v>44182</v>
      </c>
      <c r="D571" s="402" t="s">
        <v>1493</v>
      </c>
      <c r="E571" s="213" t="s">
        <v>3987</v>
      </c>
      <c r="F571" s="403" t="s">
        <v>3448</v>
      </c>
      <c r="G571" s="403" t="s">
        <v>3475</v>
      </c>
      <c r="H571" s="403" t="s">
        <v>3476</v>
      </c>
      <c r="I571" s="404" t="s">
        <v>3565</v>
      </c>
      <c r="J571" s="405">
        <v>3</v>
      </c>
      <c r="K571" s="221">
        <v>44253</v>
      </c>
      <c r="L571" s="221">
        <v>44530</v>
      </c>
      <c r="M571" s="635">
        <f t="shared" si="25"/>
        <v>40</v>
      </c>
      <c r="N571" s="656">
        <v>1</v>
      </c>
      <c r="O571" s="93" t="s">
        <v>154</v>
      </c>
      <c r="P571" s="491" t="s">
        <v>3818</v>
      </c>
      <c r="Q571" s="373" t="s">
        <v>6948</v>
      </c>
      <c r="R571" s="163">
        <f t="shared" si="26"/>
        <v>319</v>
      </c>
      <c r="S571" s="36"/>
      <c r="T571" s="36"/>
      <c r="U571" s="263" t="s">
        <v>1345</v>
      </c>
      <c r="V571" s="263" t="s">
        <v>1345</v>
      </c>
      <c r="W571" s="263" t="s">
        <v>1345</v>
      </c>
      <c r="X571" s="263" t="s">
        <v>1345</v>
      </c>
      <c r="Y571" s="263" t="s">
        <v>1345</v>
      </c>
      <c r="Z571" s="263" t="s">
        <v>1345</v>
      </c>
      <c r="AA571" s="263" t="s">
        <v>1345</v>
      </c>
      <c r="AB571" s="263" t="s">
        <v>1345</v>
      </c>
      <c r="AC571" s="263" t="s">
        <v>1345</v>
      </c>
      <c r="AD571" s="263" t="s">
        <v>1345</v>
      </c>
      <c r="AE571" s="263" t="s">
        <v>1345</v>
      </c>
      <c r="AF571" s="263" t="s">
        <v>1345</v>
      </c>
      <c r="AG571" s="263" t="s">
        <v>1345</v>
      </c>
      <c r="AH571" s="263" t="s">
        <v>1345</v>
      </c>
      <c r="AI571" s="263" t="s">
        <v>1345</v>
      </c>
      <c r="AJ571" s="146" t="s">
        <v>3553</v>
      </c>
      <c r="AK571" s="146" t="s">
        <v>4197</v>
      </c>
      <c r="AL571" s="146" t="s">
        <v>6745</v>
      </c>
      <c r="AM571" s="146" t="s">
        <v>6707</v>
      </c>
      <c r="AN571" s="146" t="s">
        <v>6949</v>
      </c>
      <c r="AO571" s="251" t="s">
        <v>920</v>
      </c>
      <c r="AP571" s="192">
        <v>44487</v>
      </c>
      <c r="AQ571" s="491" t="s">
        <v>1068</v>
      </c>
      <c r="AR571" s="473"/>
      <c r="AS571" s="30"/>
      <c r="AT571" s="30"/>
      <c r="AU571" s="30"/>
      <c r="AV571" s="30"/>
      <c r="AW571" s="30" t="s">
        <v>1369</v>
      </c>
      <c r="AX571" s="30"/>
      <c r="AY571" s="30"/>
      <c r="BH571" s="491"/>
      <c r="BI571" s="491"/>
      <c r="BJ571" s="491"/>
      <c r="BK571" s="491" t="s">
        <v>3834</v>
      </c>
      <c r="BL571" s="28" t="s">
        <v>3795</v>
      </c>
      <c r="BM571" s="28" t="s">
        <v>3794</v>
      </c>
      <c r="BN571" s="491"/>
    </row>
    <row r="572" spans="1:66" s="14" customFormat="1" ht="409.5" hidden="1" customHeight="1" x14ac:dyDescent="0.25">
      <c r="A572" s="29" t="s">
        <v>3531</v>
      </c>
      <c r="B572" s="196" t="s">
        <v>3563</v>
      </c>
      <c r="C572" s="192">
        <v>44182</v>
      </c>
      <c r="D572" s="472" t="s">
        <v>1491</v>
      </c>
      <c r="E572" s="12" t="s">
        <v>3988</v>
      </c>
      <c r="F572" s="481" t="s">
        <v>3449</v>
      </c>
      <c r="G572" s="481" t="s">
        <v>3566</v>
      </c>
      <c r="H572" s="481" t="s">
        <v>3694</v>
      </c>
      <c r="I572" s="321" t="s">
        <v>3506</v>
      </c>
      <c r="J572" s="222">
        <v>1</v>
      </c>
      <c r="K572" s="221">
        <v>44228</v>
      </c>
      <c r="L572" s="221">
        <v>44377</v>
      </c>
      <c r="M572" s="79">
        <f t="shared" si="25"/>
        <v>22</v>
      </c>
      <c r="N572" s="335">
        <v>1</v>
      </c>
      <c r="O572" s="491" t="s">
        <v>891</v>
      </c>
      <c r="P572" s="491" t="s">
        <v>3557</v>
      </c>
      <c r="Q572" s="32" t="s">
        <v>4756</v>
      </c>
      <c r="R572" s="163">
        <f t="shared" si="26"/>
        <v>117</v>
      </c>
      <c r="S572" s="36"/>
      <c r="T572" s="36"/>
      <c r="U572" s="263" t="s">
        <v>1345</v>
      </c>
      <c r="V572" s="263" t="s">
        <v>1345</v>
      </c>
      <c r="W572" s="263" t="s">
        <v>1345</v>
      </c>
      <c r="X572" s="263" t="s">
        <v>1345</v>
      </c>
      <c r="Y572" s="263" t="s">
        <v>1345</v>
      </c>
      <c r="Z572" s="263" t="s">
        <v>1345</v>
      </c>
      <c r="AA572" s="263" t="s">
        <v>1345</v>
      </c>
      <c r="AB572" s="263" t="s">
        <v>1345</v>
      </c>
      <c r="AC572" s="263" t="s">
        <v>1345</v>
      </c>
      <c r="AD572" s="263" t="s">
        <v>1345</v>
      </c>
      <c r="AE572" s="263" t="s">
        <v>1345</v>
      </c>
      <c r="AF572" s="263" t="s">
        <v>1345</v>
      </c>
      <c r="AG572" s="263" t="s">
        <v>1345</v>
      </c>
      <c r="AH572" s="263" t="s">
        <v>1345</v>
      </c>
      <c r="AI572" s="263" t="s">
        <v>1345</v>
      </c>
      <c r="AJ572" s="6" t="s">
        <v>3553</v>
      </c>
      <c r="AK572" s="10" t="s">
        <v>4549</v>
      </c>
      <c r="AL572" s="6" t="s">
        <v>4755</v>
      </c>
      <c r="AM572" s="146" t="s">
        <v>4148</v>
      </c>
      <c r="AN572" s="146" t="s">
        <v>6329</v>
      </c>
      <c r="AO572" s="241" t="s">
        <v>918</v>
      </c>
      <c r="AP572" s="192">
        <v>44399</v>
      </c>
      <c r="AQ572" s="491" t="s">
        <v>1068</v>
      </c>
      <c r="AR572" s="473"/>
      <c r="AS572" s="30"/>
      <c r="AT572" s="30"/>
      <c r="AU572" s="30"/>
      <c r="AV572" s="30"/>
      <c r="AW572" s="30" t="s">
        <v>1369</v>
      </c>
      <c r="AX572" s="30"/>
      <c r="AY572" s="30"/>
      <c r="BH572" s="491"/>
      <c r="BI572" s="491"/>
      <c r="BJ572" s="491"/>
      <c r="BK572" s="491" t="s">
        <v>4038</v>
      </c>
      <c r="BL572" s="491" t="s">
        <v>3858</v>
      </c>
      <c r="BM572" s="491" t="s">
        <v>3989</v>
      </c>
      <c r="BN572" s="491"/>
    </row>
    <row r="573" spans="1:66" s="14" customFormat="1" ht="115.5" customHeight="1" x14ac:dyDescent="0.25">
      <c r="A573" s="97" t="s">
        <v>3532</v>
      </c>
      <c r="B573" s="481" t="s">
        <v>3563</v>
      </c>
      <c r="C573" s="233">
        <v>44182</v>
      </c>
      <c r="D573" s="223" t="s">
        <v>1580</v>
      </c>
      <c r="E573" s="12" t="s">
        <v>6679</v>
      </c>
      <c r="F573" s="481" t="s">
        <v>7194</v>
      </c>
      <c r="G573" s="481" t="s">
        <v>7195</v>
      </c>
      <c r="H573" s="481" t="s">
        <v>7237</v>
      </c>
      <c r="I573" s="321" t="s">
        <v>7238</v>
      </c>
      <c r="J573" s="472">
        <v>6</v>
      </c>
      <c r="K573" s="221">
        <v>44228</v>
      </c>
      <c r="L573" s="221">
        <v>44408</v>
      </c>
      <c r="M573" s="635">
        <f t="shared" si="25"/>
        <v>26</v>
      </c>
      <c r="N573" s="577">
        <v>6</v>
      </c>
      <c r="O573" s="491" t="s">
        <v>3103</v>
      </c>
      <c r="P573" s="491" t="s">
        <v>891</v>
      </c>
      <c r="Q573" s="32" t="s">
        <v>6959</v>
      </c>
      <c r="R573" s="163">
        <f t="shared" si="26"/>
        <v>388</v>
      </c>
      <c r="S573" s="36"/>
      <c r="T573" s="36"/>
      <c r="U573" s="263" t="s">
        <v>1345</v>
      </c>
      <c r="V573" s="263" t="s">
        <v>1345</v>
      </c>
      <c r="W573" s="263" t="s">
        <v>1345</v>
      </c>
      <c r="X573" s="263" t="s">
        <v>1345</v>
      </c>
      <c r="Y573" s="263" t="s">
        <v>1345</v>
      </c>
      <c r="Z573" s="263" t="s">
        <v>1345</v>
      </c>
      <c r="AA573" s="263" t="s">
        <v>1345</v>
      </c>
      <c r="AB573" s="263" t="s">
        <v>1345</v>
      </c>
      <c r="AC573" s="263" t="s">
        <v>1345</v>
      </c>
      <c r="AD573" s="263" t="s">
        <v>1345</v>
      </c>
      <c r="AE573" s="263" t="s">
        <v>1345</v>
      </c>
      <c r="AF573" s="263" t="s">
        <v>1345</v>
      </c>
      <c r="AG573" s="263" t="s">
        <v>1345</v>
      </c>
      <c r="AH573" s="263" t="s">
        <v>1345</v>
      </c>
      <c r="AI573" s="263" t="s">
        <v>1345</v>
      </c>
      <c r="AJ573" s="6" t="s">
        <v>3553</v>
      </c>
      <c r="AK573" s="10" t="s">
        <v>4550</v>
      </c>
      <c r="AL573" s="6" t="s">
        <v>6958</v>
      </c>
      <c r="AM573" s="6" t="s">
        <v>6932</v>
      </c>
      <c r="AN573" s="6" t="s">
        <v>7156</v>
      </c>
      <c r="AO573" s="241" t="s">
        <v>918</v>
      </c>
      <c r="AP573" s="192">
        <v>44497</v>
      </c>
      <c r="AQ573" s="491" t="s">
        <v>1068</v>
      </c>
      <c r="AR573" s="473"/>
      <c r="AS573" s="30"/>
      <c r="AT573" s="30"/>
      <c r="AU573" s="30"/>
      <c r="AV573" s="30"/>
      <c r="AW573" s="30" t="s">
        <v>1369</v>
      </c>
      <c r="AX573" s="30"/>
      <c r="AY573" s="30"/>
      <c r="BH573" s="491"/>
      <c r="BI573" s="491"/>
      <c r="BJ573" s="491"/>
      <c r="BK573" s="491" t="s">
        <v>4038</v>
      </c>
      <c r="BL573" s="491" t="s">
        <v>3858</v>
      </c>
      <c r="BM573" s="491" t="s">
        <v>3990</v>
      </c>
      <c r="BN573" s="491"/>
    </row>
    <row r="574" spans="1:66" s="14" customFormat="1" ht="115.5" customHeight="1" x14ac:dyDescent="0.25">
      <c r="A574" s="97" t="s">
        <v>3533</v>
      </c>
      <c r="B574" s="481" t="s">
        <v>3563</v>
      </c>
      <c r="C574" s="233">
        <v>44182</v>
      </c>
      <c r="D574" s="223" t="s">
        <v>1492</v>
      </c>
      <c r="E574" s="12" t="s">
        <v>7196</v>
      </c>
      <c r="F574" s="481" t="s">
        <v>3567</v>
      </c>
      <c r="G574" s="481" t="s">
        <v>7197</v>
      </c>
      <c r="H574" s="481" t="s">
        <v>3568</v>
      </c>
      <c r="I574" s="481" t="s">
        <v>3569</v>
      </c>
      <c r="J574" s="472">
        <v>1</v>
      </c>
      <c r="K574" s="221">
        <v>44242</v>
      </c>
      <c r="L574" s="221">
        <v>44454</v>
      </c>
      <c r="M574" s="635">
        <f t="shared" si="25"/>
        <v>31</v>
      </c>
      <c r="N574" s="577">
        <v>1</v>
      </c>
      <c r="O574" s="491" t="s">
        <v>3103</v>
      </c>
      <c r="P574" s="491" t="s">
        <v>3699</v>
      </c>
      <c r="Q574" s="32" t="s">
        <v>4750</v>
      </c>
      <c r="R574" s="163">
        <f t="shared" si="26"/>
        <v>327</v>
      </c>
      <c r="S574" s="36"/>
      <c r="T574" s="36"/>
      <c r="U574" s="263" t="s">
        <v>1345</v>
      </c>
      <c r="V574" s="263" t="s">
        <v>1345</v>
      </c>
      <c r="W574" s="263" t="s">
        <v>1345</v>
      </c>
      <c r="X574" s="263" t="s">
        <v>1345</v>
      </c>
      <c r="Y574" s="263" t="s">
        <v>1345</v>
      </c>
      <c r="Z574" s="263" t="s">
        <v>1345</v>
      </c>
      <c r="AA574" s="263" t="s">
        <v>1345</v>
      </c>
      <c r="AB574" s="263" t="s">
        <v>1345</v>
      </c>
      <c r="AC574" s="263" t="s">
        <v>1345</v>
      </c>
      <c r="AD574" s="263" t="s">
        <v>1345</v>
      </c>
      <c r="AE574" s="263" t="s">
        <v>1345</v>
      </c>
      <c r="AF574" s="263" t="s">
        <v>1345</v>
      </c>
      <c r="AG574" s="263" t="s">
        <v>1345</v>
      </c>
      <c r="AH574" s="263" t="s">
        <v>1345</v>
      </c>
      <c r="AI574" s="263" t="s">
        <v>1345</v>
      </c>
      <c r="AJ574" s="6" t="s">
        <v>3553</v>
      </c>
      <c r="AK574" s="10" t="s">
        <v>4551</v>
      </c>
      <c r="AL574" s="6" t="s">
        <v>4676</v>
      </c>
      <c r="AM574" s="6" t="s">
        <v>6957</v>
      </c>
      <c r="AN574" s="6" t="s">
        <v>7079</v>
      </c>
      <c r="AO574" s="241" t="s">
        <v>918</v>
      </c>
      <c r="AP574" s="192">
        <v>44487</v>
      </c>
      <c r="AQ574" s="491" t="s">
        <v>1068</v>
      </c>
      <c r="AR574" s="473"/>
      <c r="AS574" s="30"/>
      <c r="AT574" s="30"/>
      <c r="AU574" s="30"/>
      <c r="AV574" s="30"/>
      <c r="AW574" s="30" t="s">
        <v>1369</v>
      </c>
      <c r="AX574" s="30"/>
      <c r="AY574" s="30"/>
      <c r="BH574" s="491"/>
      <c r="BI574" s="491"/>
      <c r="BJ574" s="491"/>
      <c r="BK574" s="491" t="s">
        <v>3838</v>
      </c>
      <c r="BL574" s="32" t="s">
        <v>3839</v>
      </c>
      <c r="BM574" s="491" t="s">
        <v>3977</v>
      </c>
      <c r="BN574" s="491"/>
    </row>
    <row r="575" spans="1:66" s="14" customFormat="1" ht="115.5" hidden="1" customHeight="1" x14ac:dyDescent="0.25">
      <c r="A575" s="29" t="s">
        <v>3534</v>
      </c>
      <c r="B575" s="196" t="s">
        <v>3563</v>
      </c>
      <c r="C575" s="192">
        <v>44182</v>
      </c>
      <c r="D575" s="223" t="s">
        <v>1581</v>
      </c>
      <c r="E575" s="12" t="s">
        <v>3994</v>
      </c>
      <c r="F575" s="481" t="s">
        <v>3450</v>
      </c>
      <c r="G575" s="481" t="s">
        <v>3477</v>
      </c>
      <c r="H575" s="481" t="s">
        <v>3478</v>
      </c>
      <c r="I575" s="321" t="s">
        <v>3507</v>
      </c>
      <c r="J575" s="472">
        <v>1</v>
      </c>
      <c r="K575" s="221">
        <v>44228</v>
      </c>
      <c r="L575" s="221">
        <v>44407</v>
      </c>
      <c r="M575" s="79">
        <f t="shared" ref="M575:M638" si="27">+WEEKNUM(L575-K575)</f>
        <v>26</v>
      </c>
      <c r="N575" s="338">
        <v>0</v>
      </c>
      <c r="O575" s="491" t="s">
        <v>3103</v>
      </c>
      <c r="P575" s="491" t="s">
        <v>891</v>
      </c>
      <c r="Q575" s="4" t="s">
        <v>4751</v>
      </c>
      <c r="R575" s="163">
        <f t="shared" si="26"/>
        <v>298</v>
      </c>
      <c r="S575" s="36"/>
      <c r="T575" s="36"/>
      <c r="U575" s="263" t="s">
        <v>1345</v>
      </c>
      <c r="V575" s="263" t="s">
        <v>1345</v>
      </c>
      <c r="W575" s="263" t="s">
        <v>1345</v>
      </c>
      <c r="X575" s="263" t="s">
        <v>1345</v>
      </c>
      <c r="Y575" s="263" t="s">
        <v>1345</v>
      </c>
      <c r="Z575" s="263" t="s">
        <v>1345</v>
      </c>
      <c r="AA575" s="263" t="s">
        <v>1345</v>
      </c>
      <c r="AB575" s="263" t="s">
        <v>1345</v>
      </c>
      <c r="AC575" s="263" t="s">
        <v>1345</v>
      </c>
      <c r="AD575" s="263" t="s">
        <v>1345</v>
      </c>
      <c r="AE575" s="263" t="s">
        <v>1345</v>
      </c>
      <c r="AF575" s="263" t="s">
        <v>1345</v>
      </c>
      <c r="AG575" s="263" t="s">
        <v>1345</v>
      </c>
      <c r="AH575" s="263" t="s">
        <v>1345</v>
      </c>
      <c r="AI575" s="263" t="s">
        <v>1345</v>
      </c>
      <c r="AJ575" s="6" t="s">
        <v>3553</v>
      </c>
      <c r="AK575" s="10" t="s">
        <v>4552</v>
      </c>
      <c r="AL575" s="200" t="s">
        <v>4649</v>
      </c>
      <c r="AM575" s="40" t="s">
        <v>4148</v>
      </c>
      <c r="AN575" s="40" t="s">
        <v>6439</v>
      </c>
      <c r="AO575" s="241" t="s">
        <v>2035</v>
      </c>
      <c r="AP575" s="192">
        <v>44377</v>
      </c>
      <c r="AQ575" s="491" t="s">
        <v>1068</v>
      </c>
      <c r="AR575" s="473"/>
      <c r="AS575" s="30"/>
      <c r="AT575" s="30"/>
      <c r="AU575" s="30"/>
      <c r="AV575" s="30"/>
      <c r="AW575" s="30" t="s">
        <v>1369</v>
      </c>
      <c r="AX575" s="30"/>
      <c r="AY575" s="30"/>
      <c r="BH575" s="491"/>
      <c r="BI575" s="491"/>
      <c r="BJ575" s="491"/>
      <c r="BK575" s="491" t="s">
        <v>4038</v>
      </c>
      <c r="BL575" s="182"/>
      <c r="BM575" s="491"/>
      <c r="BN575" s="491"/>
    </row>
    <row r="576" spans="1:66" s="14" customFormat="1" ht="115.5" customHeight="1" x14ac:dyDescent="0.25">
      <c r="A576" s="97" t="s">
        <v>3534</v>
      </c>
      <c r="B576" s="481" t="s">
        <v>3563</v>
      </c>
      <c r="C576" s="233">
        <v>44182</v>
      </c>
      <c r="D576" s="223" t="s">
        <v>1581</v>
      </c>
      <c r="E576" s="12" t="s">
        <v>7198</v>
      </c>
      <c r="F576" s="477" t="s">
        <v>3450</v>
      </c>
      <c r="G576" s="477" t="s">
        <v>3477</v>
      </c>
      <c r="H576" s="477" t="s">
        <v>3478</v>
      </c>
      <c r="I576" s="426" t="s">
        <v>3507</v>
      </c>
      <c r="J576" s="490">
        <v>1</v>
      </c>
      <c r="K576" s="478">
        <v>44228</v>
      </c>
      <c r="L576" s="478">
        <v>44499</v>
      </c>
      <c r="M576" s="635">
        <f t="shared" si="27"/>
        <v>39</v>
      </c>
      <c r="N576" s="575">
        <v>0</v>
      </c>
      <c r="O576" s="491" t="s">
        <v>3103</v>
      </c>
      <c r="P576" s="491"/>
      <c r="Q576" s="32" t="s">
        <v>6681</v>
      </c>
      <c r="R576" s="163">
        <f t="shared" si="26"/>
        <v>186</v>
      </c>
      <c r="S576" s="36"/>
      <c r="T576" s="36"/>
      <c r="U576" s="263"/>
      <c r="V576" s="263"/>
      <c r="W576" s="263"/>
      <c r="X576" s="263"/>
      <c r="Y576" s="263"/>
      <c r="Z576" s="263"/>
      <c r="AA576" s="263"/>
      <c r="AB576" s="263"/>
      <c r="AC576" s="263"/>
      <c r="AD576" s="263"/>
      <c r="AE576" s="263"/>
      <c r="AF576" s="263"/>
      <c r="AG576" s="263"/>
      <c r="AH576" s="263"/>
      <c r="AI576" s="263"/>
      <c r="AJ576" s="6" t="s">
        <v>1663</v>
      </c>
      <c r="AK576" s="10" t="s">
        <v>4552</v>
      </c>
      <c r="AL576" s="200" t="s">
        <v>4924</v>
      </c>
      <c r="AM576" s="200" t="s">
        <v>6513</v>
      </c>
      <c r="AN576" s="200" t="s">
        <v>6680</v>
      </c>
      <c r="AO576" s="241" t="s">
        <v>920</v>
      </c>
      <c r="AP576" s="192">
        <v>44480</v>
      </c>
      <c r="AQ576" s="491" t="s">
        <v>1068</v>
      </c>
      <c r="AR576" s="473"/>
      <c r="AS576" s="30"/>
      <c r="AT576" s="30"/>
      <c r="AU576" s="30"/>
      <c r="AV576" s="30"/>
      <c r="AW576" s="30" t="s">
        <v>1369</v>
      </c>
      <c r="AX576" s="30"/>
      <c r="AY576" s="30"/>
      <c r="BH576" s="491"/>
      <c r="BI576" s="491"/>
      <c r="BJ576" s="491"/>
      <c r="BK576" s="491"/>
      <c r="BL576" s="182"/>
      <c r="BM576" s="491"/>
      <c r="BN576" s="491"/>
    </row>
    <row r="577" spans="1:66" s="14" customFormat="1" ht="115.5" customHeight="1" x14ac:dyDescent="0.25">
      <c r="A577" s="97" t="s">
        <v>3535</v>
      </c>
      <c r="B577" s="481" t="s">
        <v>3563</v>
      </c>
      <c r="C577" s="233">
        <v>44182</v>
      </c>
      <c r="D577" s="223" t="s">
        <v>1495</v>
      </c>
      <c r="E577" s="12" t="s">
        <v>3991</v>
      </c>
      <c r="F577" s="481" t="s">
        <v>7199</v>
      </c>
      <c r="G577" s="481" t="s">
        <v>3479</v>
      </c>
      <c r="H577" s="481" t="s">
        <v>7239</v>
      </c>
      <c r="I577" s="481" t="s">
        <v>3508</v>
      </c>
      <c r="J577" s="472">
        <v>2</v>
      </c>
      <c r="K577" s="221">
        <v>44228</v>
      </c>
      <c r="L577" s="221">
        <v>44561</v>
      </c>
      <c r="M577" s="635">
        <f t="shared" si="27"/>
        <v>48</v>
      </c>
      <c r="N577" s="575">
        <v>1</v>
      </c>
      <c r="O577" s="491" t="s">
        <v>3103</v>
      </c>
      <c r="P577" s="491" t="s">
        <v>891</v>
      </c>
      <c r="Q577" s="32" t="s">
        <v>6682</v>
      </c>
      <c r="R577" s="163">
        <f t="shared" si="26"/>
        <v>356</v>
      </c>
      <c r="S577" s="36"/>
      <c r="T577" s="36"/>
      <c r="U577" s="263" t="s">
        <v>1345</v>
      </c>
      <c r="V577" s="263" t="s">
        <v>1345</v>
      </c>
      <c r="W577" s="263" t="s">
        <v>1345</v>
      </c>
      <c r="X577" s="263" t="s">
        <v>1345</v>
      </c>
      <c r="Y577" s="263" t="s">
        <v>1345</v>
      </c>
      <c r="Z577" s="263" t="s">
        <v>1345</v>
      </c>
      <c r="AA577" s="263" t="s">
        <v>1345</v>
      </c>
      <c r="AB577" s="263" t="s">
        <v>1345</v>
      </c>
      <c r="AC577" s="263" t="s">
        <v>1345</v>
      </c>
      <c r="AD577" s="263" t="s">
        <v>1345</v>
      </c>
      <c r="AE577" s="263" t="s">
        <v>1345</v>
      </c>
      <c r="AF577" s="263" t="s">
        <v>1345</v>
      </c>
      <c r="AG577" s="263" t="s">
        <v>1345</v>
      </c>
      <c r="AH577" s="263" t="s">
        <v>1345</v>
      </c>
      <c r="AI577" s="263" t="s">
        <v>1345</v>
      </c>
      <c r="AJ577" s="6" t="s">
        <v>3553</v>
      </c>
      <c r="AK577" s="9" t="s">
        <v>4670</v>
      </c>
      <c r="AL577" s="6" t="s">
        <v>4669</v>
      </c>
      <c r="AM577" s="6" t="s">
        <v>6514</v>
      </c>
      <c r="AN577" s="6" t="s">
        <v>6853</v>
      </c>
      <c r="AO577" s="241" t="s">
        <v>920</v>
      </c>
      <c r="AP577" s="192">
        <v>44480</v>
      </c>
      <c r="AQ577" s="491" t="s">
        <v>1068</v>
      </c>
      <c r="AR577" s="473"/>
      <c r="AS577" s="30"/>
      <c r="AT577" s="30"/>
      <c r="AU577" s="30"/>
      <c r="AV577" s="30"/>
      <c r="AW577" s="30" t="s">
        <v>1369</v>
      </c>
      <c r="AX577" s="30"/>
      <c r="AY577" s="30"/>
      <c r="BH577" s="491"/>
      <c r="BI577" s="491"/>
      <c r="BJ577" s="491"/>
      <c r="BK577" s="491" t="s">
        <v>4038</v>
      </c>
      <c r="BL577" s="491" t="s">
        <v>3995</v>
      </c>
      <c r="BM577" s="491"/>
      <c r="BN577" s="491"/>
    </row>
    <row r="578" spans="1:66" s="14" customFormat="1" ht="115.5" customHeight="1" x14ac:dyDescent="0.25">
      <c r="A578" s="97" t="s">
        <v>3536</v>
      </c>
      <c r="B578" s="481" t="s">
        <v>3563</v>
      </c>
      <c r="C578" s="233">
        <v>44182</v>
      </c>
      <c r="D578" s="223" t="s">
        <v>1496</v>
      </c>
      <c r="E578" s="12" t="s">
        <v>7200</v>
      </c>
      <c r="F578" s="481" t="s">
        <v>7201</v>
      </c>
      <c r="G578" s="481" t="s">
        <v>3480</v>
      </c>
      <c r="H578" s="481" t="s">
        <v>7240</v>
      </c>
      <c r="I578" s="321" t="s">
        <v>3509</v>
      </c>
      <c r="J578" s="472">
        <v>20</v>
      </c>
      <c r="K578" s="221">
        <v>44256</v>
      </c>
      <c r="L578" s="221">
        <v>44561</v>
      </c>
      <c r="M578" s="635">
        <f t="shared" si="27"/>
        <v>44</v>
      </c>
      <c r="N578" s="575">
        <v>16</v>
      </c>
      <c r="O578" s="491" t="s">
        <v>3103</v>
      </c>
      <c r="P578" s="491" t="s">
        <v>891</v>
      </c>
      <c r="Q578" s="32" t="s">
        <v>6684</v>
      </c>
      <c r="R578" s="163">
        <f t="shared" si="26"/>
        <v>264</v>
      </c>
      <c r="S578" s="36"/>
      <c r="T578" s="36"/>
      <c r="U578" s="263" t="s">
        <v>1345</v>
      </c>
      <c r="V578" s="263" t="s">
        <v>1345</v>
      </c>
      <c r="W578" s="263" t="s">
        <v>1345</v>
      </c>
      <c r="X578" s="263" t="s">
        <v>1345</v>
      </c>
      <c r="Y578" s="263" t="s">
        <v>1345</v>
      </c>
      <c r="Z578" s="263" t="s">
        <v>1345</v>
      </c>
      <c r="AA578" s="263" t="s">
        <v>1345</v>
      </c>
      <c r="AB578" s="263" t="s">
        <v>1345</v>
      </c>
      <c r="AC578" s="263" t="s">
        <v>1345</v>
      </c>
      <c r="AD578" s="263" t="s">
        <v>1345</v>
      </c>
      <c r="AE578" s="263" t="s">
        <v>1345</v>
      </c>
      <c r="AF578" s="263" t="s">
        <v>1345</v>
      </c>
      <c r="AG578" s="263" t="s">
        <v>1345</v>
      </c>
      <c r="AH578" s="263" t="s">
        <v>1345</v>
      </c>
      <c r="AI578" s="263" t="s">
        <v>1345</v>
      </c>
      <c r="AJ578" s="6" t="s">
        <v>3553</v>
      </c>
      <c r="AK578" s="10" t="s">
        <v>4554</v>
      </c>
      <c r="AL578" s="6" t="s">
        <v>4677</v>
      </c>
      <c r="AM578" s="6" t="s">
        <v>6515</v>
      </c>
      <c r="AN578" s="6" t="s">
        <v>6683</v>
      </c>
      <c r="AO578" s="241" t="s">
        <v>920</v>
      </c>
      <c r="AP578" s="192">
        <v>44480</v>
      </c>
      <c r="AQ578" s="491" t="s">
        <v>1068</v>
      </c>
      <c r="AR578" s="473"/>
      <c r="AS578" s="30"/>
      <c r="AT578" s="30"/>
      <c r="AU578" s="30"/>
      <c r="AV578" s="30"/>
      <c r="AW578" s="30" t="s">
        <v>1369</v>
      </c>
      <c r="AX578" s="30"/>
      <c r="AY578" s="30"/>
      <c r="BH578" s="491"/>
      <c r="BI578" s="491"/>
      <c r="BJ578" s="491"/>
      <c r="BK578" s="491" t="s">
        <v>4038</v>
      </c>
      <c r="BL578" s="491" t="s">
        <v>4060</v>
      </c>
      <c r="BM578" s="491" t="s">
        <v>3996</v>
      </c>
      <c r="BN578" s="491"/>
    </row>
    <row r="579" spans="1:66" s="14" customFormat="1" ht="115.5" hidden="1" customHeight="1" x14ac:dyDescent="0.25">
      <c r="A579" s="29" t="s">
        <v>3537</v>
      </c>
      <c r="B579" s="196" t="s">
        <v>3563</v>
      </c>
      <c r="C579" s="192">
        <v>44182</v>
      </c>
      <c r="D579" s="223" t="s">
        <v>1497</v>
      </c>
      <c r="E579" s="12" t="s">
        <v>3992</v>
      </c>
      <c r="F579" s="481" t="s">
        <v>3451</v>
      </c>
      <c r="G579" s="481" t="s">
        <v>3481</v>
      </c>
      <c r="H579" s="481" t="s">
        <v>3482</v>
      </c>
      <c r="I579" s="321" t="s">
        <v>3510</v>
      </c>
      <c r="J579" s="472">
        <v>1</v>
      </c>
      <c r="K579" s="221">
        <v>44256</v>
      </c>
      <c r="L579" s="221">
        <v>44377</v>
      </c>
      <c r="M579" s="79">
        <f t="shared" si="27"/>
        <v>18</v>
      </c>
      <c r="N579" s="335">
        <v>1</v>
      </c>
      <c r="O579" s="491" t="s">
        <v>3103</v>
      </c>
      <c r="P579" s="491" t="s">
        <v>891</v>
      </c>
      <c r="Q579" s="32" t="s">
        <v>4671</v>
      </c>
      <c r="R579" s="163">
        <f t="shared" si="26"/>
        <v>147</v>
      </c>
      <c r="S579" s="36"/>
      <c r="T579" s="36"/>
      <c r="U579" s="263" t="s">
        <v>1345</v>
      </c>
      <c r="V579" s="263" t="s">
        <v>1345</v>
      </c>
      <c r="W579" s="263" t="s">
        <v>1345</v>
      </c>
      <c r="X579" s="263" t="s">
        <v>1345</v>
      </c>
      <c r="Y579" s="263" t="s">
        <v>1345</v>
      </c>
      <c r="Z579" s="263" t="s">
        <v>1345</v>
      </c>
      <c r="AA579" s="263" t="s">
        <v>1345</v>
      </c>
      <c r="AB579" s="263" t="s">
        <v>1345</v>
      </c>
      <c r="AC579" s="263" t="s">
        <v>1345</v>
      </c>
      <c r="AD579" s="263" t="s">
        <v>1345</v>
      </c>
      <c r="AE579" s="263" t="s">
        <v>1345</v>
      </c>
      <c r="AF579" s="263" t="s">
        <v>1345</v>
      </c>
      <c r="AG579" s="263" t="s">
        <v>1345</v>
      </c>
      <c r="AH579" s="263" t="s">
        <v>1345</v>
      </c>
      <c r="AI579" s="263" t="s">
        <v>1345</v>
      </c>
      <c r="AJ579" s="6" t="s">
        <v>3553</v>
      </c>
      <c r="AK579" s="10" t="s">
        <v>4555</v>
      </c>
      <c r="AL579" s="6" t="s">
        <v>4678</v>
      </c>
      <c r="AM579" s="146" t="s">
        <v>4148</v>
      </c>
      <c r="AN579" s="146" t="s">
        <v>6329</v>
      </c>
      <c r="AO579" s="241" t="s">
        <v>918</v>
      </c>
      <c r="AP579" s="192">
        <v>44393</v>
      </c>
      <c r="AQ579" s="491" t="s">
        <v>1068</v>
      </c>
      <c r="AR579" s="473"/>
      <c r="AS579" s="30"/>
      <c r="AT579" s="30"/>
      <c r="AU579" s="30"/>
      <c r="AV579" s="30"/>
      <c r="AW579" s="30" t="s">
        <v>1369</v>
      </c>
      <c r="AX579" s="30"/>
      <c r="AY579" s="30"/>
      <c r="BH579" s="491"/>
      <c r="BI579" s="491"/>
      <c r="BJ579" s="491"/>
      <c r="BK579" s="491" t="s">
        <v>4038</v>
      </c>
      <c r="BL579" s="491" t="s">
        <v>3997</v>
      </c>
      <c r="BM579" s="491" t="s">
        <v>4061</v>
      </c>
      <c r="BN579" s="491"/>
    </row>
    <row r="580" spans="1:66" s="14" customFormat="1" ht="115.5" customHeight="1" x14ac:dyDescent="0.25">
      <c r="A580" s="97" t="s">
        <v>3538</v>
      </c>
      <c r="B580" s="481" t="s">
        <v>3563</v>
      </c>
      <c r="C580" s="233">
        <v>44182</v>
      </c>
      <c r="D580" s="223" t="s">
        <v>1498</v>
      </c>
      <c r="E580" s="12" t="s">
        <v>4342</v>
      </c>
      <c r="F580" s="481" t="s">
        <v>3452</v>
      </c>
      <c r="G580" s="481" t="s">
        <v>3575</v>
      </c>
      <c r="H580" s="481" t="s">
        <v>4506</v>
      </c>
      <c r="I580" s="481" t="s">
        <v>4505</v>
      </c>
      <c r="J580" s="472">
        <v>1</v>
      </c>
      <c r="K580" s="221">
        <v>44256</v>
      </c>
      <c r="L580" s="221">
        <v>44742</v>
      </c>
      <c r="M580" s="635">
        <f t="shared" si="27"/>
        <v>18</v>
      </c>
      <c r="N580" s="575">
        <v>0</v>
      </c>
      <c r="O580" s="491" t="s">
        <v>61</v>
      </c>
      <c r="P580" s="491" t="s">
        <v>262</v>
      </c>
      <c r="Q580" s="32" t="s">
        <v>7085</v>
      </c>
      <c r="R580" s="163">
        <f t="shared" si="26"/>
        <v>216</v>
      </c>
      <c r="S580" s="36"/>
      <c r="T580" s="36"/>
      <c r="U580" s="263" t="s">
        <v>1345</v>
      </c>
      <c r="V580" s="263" t="s">
        <v>1345</v>
      </c>
      <c r="W580" s="263" t="s">
        <v>1345</v>
      </c>
      <c r="X580" s="263" t="s">
        <v>1345</v>
      </c>
      <c r="Y580" s="263" t="s">
        <v>1345</v>
      </c>
      <c r="Z580" s="263" t="s">
        <v>1345</v>
      </c>
      <c r="AA580" s="263" t="s">
        <v>1345</v>
      </c>
      <c r="AB580" s="263" t="s">
        <v>1345</v>
      </c>
      <c r="AC580" s="263" t="s">
        <v>1345</v>
      </c>
      <c r="AD580" s="263" t="s">
        <v>1345</v>
      </c>
      <c r="AE580" s="263" t="s">
        <v>1345</v>
      </c>
      <c r="AF580" s="263" t="s">
        <v>1345</v>
      </c>
      <c r="AG580" s="263" t="s">
        <v>1345</v>
      </c>
      <c r="AH580" s="263" t="s">
        <v>1345</v>
      </c>
      <c r="AI580" s="263" t="s">
        <v>1345</v>
      </c>
      <c r="AJ580" s="6" t="s">
        <v>3553</v>
      </c>
      <c r="AK580" s="39" t="s">
        <v>4501</v>
      </c>
      <c r="AL580" s="6" t="s">
        <v>6894</v>
      </c>
      <c r="AM580" s="349" t="s">
        <v>6875</v>
      </c>
      <c r="AN580" s="6" t="s">
        <v>7080</v>
      </c>
      <c r="AO580" s="241" t="s">
        <v>920</v>
      </c>
      <c r="AP580" s="192">
        <v>44491</v>
      </c>
      <c r="AQ580" s="491" t="s">
        <v>1068</v>
      </c>
      <c r="AR580" s="473"/>
      <c r="AS580" s="30"/>
      <c r="AT580" s="30"/>
      <c r="AU580" s="30"/>
      <c r="AV580" s="30"/>
      <c r="AW580" s="30" t="s">
        <v>1369</v>
      </c>
      <c r="AX580" s="30"/>
      <c r="AY580" s="30"/>
      <c r="BH580" s="491"/>
      <c r="BI580" s="491"/>
      <c r="BJ580" s="491"/>
      <c r="BK580" s="491" t="s">
        <v>3894</v>
      </c>
      <c r="BL580" s="491" t="s">
        <v>3998</v>
      </c>
      <c r="BM580" s="491" t="s">
        <v>3999</v>
      </c>
      <c r="BN580" s="491"/>
    </row>
    <row r="581" spans="1:66" s="14" customFormat="1" ht="115.5" hidden="1" customHeight="1" x14ac:dyDescent="0.25">
      <c r="A581" s="29" t="s">
        <v>3539</v>
      </c>
      <c r="B581" s="196" t="s">
        <v>3563</v>
      </c>
      <c r="C581" s="192">
        <v>44182</v>
      </c>
      <c r="D581" s="223" t="s">
        <v>1499</v>
      </c>
      <c r="E581" s="12" t="s">
        <v>4343</v>
      </c>
      <c r="F581" s="481" t="s">
        <v>3453</v>
      </c>
      <c r="G581" s="481" t="s">
        <v>3695</v>
      </c>
      <c r="H581" s="481" t="s">
        <v>3483</v>
      </c>
      <c r="I581" s="321" t="s">
        <v>3570</v>
      </c>
      <c r="J581" s="222">
        <v>1</v>
      </c>
      <c r="K581" s="221">
        <v>44242</v>
      </c>
      <c r="L581" s="221">
        <v>44372</v>
      </c>
      <c r="M581" s="79">
        <f t="shared" si="27"/>
        <v>19</v>
      </c>
      <c r="N581" s="335">
        <v>1</v>
      </c>
      <c r="O581" s="491" t="s">
        <v>262</v>
      </c>
      <c r="P581" s="491" t="s">
        <v>3103</v>
      </c>
      <c r="Q581" s="32" t="s">
        <v>4591</v>
      </c>
      <c r="R581" s="163">
        <f t="shared" si="26"/>
        <v>191</v>
      </c>
      <c r="S581" s="36"/>
      <c r="T581" s="36"/>
      <c r="U581" s="263" t="s">
        <v>1345</v>
      </c>
      <c r="V581" s="263" t="s">
        <v>1345</v>
      </c>
      <c r="W581" s="263" t="s">
        <v>1345</v>
      </c>
      <c r="X581" s="263" t="s">
        <v>1345</v>
      </c>
      <c r="Y581" s="263" t="s">
        <v>1345</v>
      </c>
      <c r="Z581" s="263" t="s">
        <v>1345</v>
      </c>
      <c r="AA581" s="263" t="s">
        <v>1345</v>
      </c>
      <c r="AB581" s="263" t="s">
        <v>1345</v>
      </c>
      <c r="AC581" s="263" t="s">
        <v>1345</v>
      </c>
      <c r="AD581" s="263" t="s">
        <v>1345</v>
      </c>
      <c r="AE581" s="263" t="s">
        <v>1345</v>
      </c>
      <c r="AF581" s="263" t="s">
        <v>1345</v>
      </c>
      <c r="AG581" s="263" t="s">
        <v>1345</v>
      </c>
      <c r="AH581" s="263" t="s">
        <v>1345</v>
      </c>
      <c r="AI581" s="263" t="s">
        <v>1345</v>
      </c>
      <c r="AJ581" s="6" t="s">
        <v>3553</v>
      </c>
      <c r="AK581" s="10" t="s">
        <v>4556</v>
      </c>
      <c r="AL581" s="6" t="s">
        <v>4590</v>
      </c>
      <c r="AM581" s="146" t="s">
        <v>4148</v>
      </c>
      <c r="AN581" s="146" t="s">
        <v>6329</v>
      </c>
      <c r="AO581" s="241" t="s">
        <v>918</v>
      </c>
      <c r="AP581" s="192">
        <v>44391</v>
      </c>
      <c r="AQ581" s="491" t="s">
        <v>1068</v>
      </c>
      <c r="AR581" s="473"/>
      <c r="AS581" s="30"/>
      <c r="AT581" s="30"/>
      <c r="AU581" s="30"/>
      <c r="AV581" s="30"/>
      <c r="AW581" s="30" t="s">
        <v>1369</v>
      </c>
      <c r="AX581" s="30"/>
      <c r="AY581" s="30"/>
      <c r="BH581" s="491"/>
      <c r="BI581" s="491"/>
      <c r="BJ581" s="491"/>
      <c r="BK581" s="491" t="s">
        <v>3894</v>
      </c>
      <c r="BL581" s="491" t="s">
        <v>3843</v>
      </c>
      <c r="BM581" s="491"/>
      <c r="BN581" s="491"/>
    </row>
    <row r="582" spans="1:66" s="14" customFormat="1" ht="115.5" customHeight="1" x14ac:dyDescent="0.25">
      <c r="A582" s="97" t="s">
        <v>3540</v>
      </c>
      <c r="B582" s="481" t="s">
        <v>3563</v>
      </c>
      <c r="C582" s="233">
        <v>44182</v>
      </c>
      <c r="D582" s="223" t="s">
        <v>1499</v>
      </c>
      <c r="E582" s="12" t="s">
        <v>4343</v>
      </c>
      <c r="F582" s="481" t="s">
        <v>3453</v>
      </c>
      <c r="G582" s="481" t="s">
        <v>7202</v>
      </c>
      <c r="H582" s="481" t="s">
        <v>7241</v>
      </c>
      <c r="I582" s="321" t="s">
        <v>4592</v>
      </c>
      <c r="J582" s="222">
        <v>1</v>
      </c>
      <c r="K582" s="221">
        <v>44249</v>
      </c>
      <c r="L582" s="221">
        <v>44456</v>
      </c>
      <c r="M582" s="635">
        <f t="shared" si="27"/>
        <v>30</v>
      </c>
      <c r="N582" s="577">
        <v>1</v>
      </c>
      <c r="O582" s="491" t="s">
        <v>262</v>
      </c>
      <c r="P582" s="491"/>
      <c r="Q582" s="32" t="s">
        <v>4925</v>
      </c>
      <c r="R582" s="163">
        <f t="shared" si="26"/>
        <v>191</v>
      </c>
      <c r="S582" s="36"/>
      <c r="T582" s="36"/>
      <c r="U582" s="263" t="s">
        <v>1345</v>
      </c>
      <c r="V582" s="263" t="s">
        <v>1345</v>
      </c>
      <c r="W582" s="263" t="s">
        <v>1345</v>
      </c>
      <c r="X582" s="263" t="s">
        <v>1345</v>
      </c>
      <c r="Y582" s="263" t="s">
        <v>1345</v>
      </c>
      <c r="Z582" s="263" t="s">
        <v>1345</v>
      </c>
      <c r="AA582" s="263" t="s">
        <v>1345</v>
      </c>
      <c r="AB582" s="263" t="s">
        <v>1345</v>
      </c>
      <c r="AC582" s="263" t="s">
        <v>1345</v>
      </c>
      <c r="AD582" s="263" t="s">
        <v>1345</v>
      </c>
      <c r="AE582" s="263" t="s">
        <v>1345</v>
      </c>
      <c r="AF582" s="263" t="s">
        <v>1345</v>
      </c>
      <c r="AG582" s="263" t="s">
        <v>1345</v>
      </c>
      <c r="AH582" s="263" t="s">
        <v>1345</v>
      </c>
      <c r="AI582" s="263" t="s">
        <v>1345</v>
      </c>
      <c r="AJ582" s="6" t="s">
        <v>3553</v>
      </c>
      <c r="AK582" s="10" t="s">
        <v>4557</v>
      </c>
      <c r="AL582" s="6" t="s">
        <v>6685</v>
      </c>
      <c r="AM582" s="6" t="s">
        <v>6516</v>
      </c>
      <c r="AN582" s="161" t="s">
        <v>6924</v>
      </c>
      <c r="AO582" s="32" t="s">
        <v>918</v>
      </c>
      <c r="AP582" s="33">
        <v>44481</v>
      </c>
      <c r="AQ582" s="491" t="s">
        <v>1068</v>
      </c>
      <c r="AR582" s="473"/>
      <c r="AS582" s="30"/>
      <c r="AT582" s="30"/>
      <c r="AU582" s="30"/>
      <c r="AV582" s="30"/>
      <c r="AW582" s="30" t="s">
        <v>1369</v>
      </c>
      <c r="AX582" s="30"/>
      <c r="AY582" s="30"/>
      <c r="BH582" s="491"/>
      <c r="BI582" s="491"/>
      <c r="BJ582" s="491"/>
      <c r="BK582" s="491" t="s">
        <v>3894</v>
      </c>
      <c r="BL582" s="491" t="s">
        <v>4001</v>
      </c>
      <c r="BM582" s="491" t="s">
        <v>3843</v>
      </c>
      <c r="BN582" s="491"/>
    </row>
    <row r="583" spans="1:66" s="14" customFormat="1" ht="115.5" customHeight="1" x14ac:dyDescent="0.25">
      <c r="A583" s="97" t="s">
        <v>3541</v>
      </c>
      <c r="B583" s="481" t="s">
        <v>3563</v>
      </c>
      <c r="C583" s="233">
        <v>44182</v>
      </c>
      <c r="D583" s="223" t="s">
        <v>1500</v>
      </c>
      <c r="E583" s="12" t="s">
        <v>4344</v>
      </c>
      <c r="F583" s="481" t="s">
        <v>3454</v>
      </c>
      <c r="G583" s="481" t="s">
        <v>3484</v>
      </c>
      <c r="H583" s="481" t="s">
        <v>3485</v>
      </c>
      <c r="I583" s="321" t="s">
        <v>3511</v>
      </c>
      <c r="J583" s="222">
        <v>1</v>
      </c>
      <c r="K583" s="221">
        <v>44242</v>
      </c>
      <c r="L583" s="221">
        <v>44530</v>
      </c>
      <c r="M583" s="635">
        <f t="shared" si="27"/>
        <v>42</v>
      </c>
      <c r="N583" s="575">
        <v>0</v>
      </c>
      <c r="O583" s="491" t="s">
        <v>262</v>
      </c>
      <c r="P583" s="491"/>
      <c r="Q583" s="241" t="s">
        <v>4931</v>
      </c>
      <c r="R583" s="163">
        <f t="shared" si="26"/>
        <v>269</v>
      </c>
      <c r="S583" s="36"/>
      <c r="T583" s="36"/>
      <c r="U583" s="263" t="s">
        <v>1345</v>
      </c>
      <c r="V583" s="263" t="s">
        <v>1345</v>
      </c>
      <c r="W583" s="263" t="s">
        <v>1345</v>
      </c>
      <c r="X583" s="263" t="s">
        <v>1345</v>
      </c>
      <c r="Y583" s="263" t="s">
        <v>1345</v>
      </c>
      <c r="Z583" s="263" t="s">
        <v>1345</v>
      </c>
      <c r="AA583" s="263" t="s">
        <v>1345</v>
      </c>
      <c r="AB583" s="263" t="s">
        <v>1345</v>
      </c>
      <c r="AC583" s="263" t="s">
        <v>1345</v>
      </c>
      <c r="AD583" s="263" t="s">
        <v>1345</v>
      </c>
      <c r="AE583" s="263" t="s">
        <v>1345</v>
      </c>
      <c r="AF583" s="263" t="s">
        <v>1345</v>
      </c>
      <c r="AG583" s="263" t="s">
        <v>1345</v>
      </c>
      <c r="AH583" s="263" t="s">
        <v>1345</v>
      </c>
      <c r="AI583" s="263" t="s">
        <v>1345</v>
      </c>
      <c r="AJ583" s="6" t="s">
        <v>3553</v>
      </c>
      <c r="AK583" s="388" t="s">
        <v>4558</v>
      </c>
      <c r="AL583" s="6" t="s">
        <v>4926</v>
      </c>
      <c r="AM583" s="6" t="s">
        <v>6517</v>
      </c>
      <c r="AN583" s="6" t="s">
        <v>6925</v>
      </c>
      <c r="AO583" s="32" t="s">
        <v>920</v>
      </c>
      <c r="AP583" s="33">
        <v>44478</v>
      </c>
      <c r="AQ583" s="491" t="s">
        <v>1068</v>
      </c>
      <c r="AR583" s="473"/>
      <c r="AS583" s="30"/>
      <c r="AT583" s="30"/>
      <c r="AU583" s="30"/>
      <c r="AV583" s="30"/>
      <c r="AW583" s="30" t="s">
        <v>1369</v>
      </c>
      <c r="AX583" s="30"/>
      <c r="AY583" s="30"/>
      <c r="BH583" s="491"/>
      <c r="BI583" s="491"/>
      <c r="BJ583" s="491"/>
      <c r="BK583" s="491" t="s">
        <v>3894</v>
      </c>
      <c r="BL583" s="491" t="s">
        <v>4001</v>
      </c>
      <c r="BM583" s="491" t="s">
        <v>4000</v>
      </c>
      <c r="BN583" s="491"/>
    </row>
    <row r="584" spans="1:66" s="14" customFormat="1" ht="115.5" customHeight="1" x14ac:dyDescent="0.25">
      <c r="A584" s="97" t="s">
        <v>3542</v>
      </c>
      <c r="B584" s="481" t="s">
        <v>3563</v>
      </c>
      <c r="C584" s="233">
        <v>44182</v>
      </c>
      <c r="D584" s="223" t="s">
        <v>1501</v>
      </c>
      <c r="E584" s="12" t="s">
        <v>4004</v>
      </c>
      <c r="F584" s="481" t="s">
        <v>3576</v>
      </c>
      <c r="G584" s="481" t="s">
        <v>3486</v>
      </c>
      <c r="H584" s="481" t="s">
        <v>3487</v>
      </c>
      <c r="I584" s="481" t="s">
        <v>3512</v>
      </c>
      <c r="J584" s="222">
        <v>1</v>
      </c>
      <c r="K584" s="221">
        <v>44263</v>
      </c>
      <c r="L584" s="221">
        <v>44530</v>
      </c>
      <c r="M584" s="635">
        <f t="shared" si="27"/>
        <v>39</v>
      </c>
      <c r="N584" s="575">
        <v>0</v>
      </c>
      <c r="O584" s="491" t="s">
        <v>262</v>
      </c>
      <c r="P584" s="491"/>
      <c r="Q584" s="241" t="s">
        <v>4928</v>
      </c>
      <c r="R584" s="163">
        <f t="shared" si="26"/>
        <v>389</v>
      </c>
      <c r="S584" s="36"/>
      <c r="T584" s="36"/>
      <c r="U584" s="263" t="s">
        <v>1345</v>
      </c>
      <c r="V584" s="263" t="s">
        <v>1345</v>
      </c>
      <c r="W584" s="263" t="s">
        <v>1345</v>
      </c>
      <c r="X584" s="263" t="s">
        <v>1345</v>
      </c>
      <c r="Y584" s="263" t="s">
        <v>1345</v>
      </c>
      <c r="Z584" s="263" t="s">
        <v>1345</v>
      </c>
      <c r="AA584" s="263" t="s">
        <v>1345</v>
      </c>
      <c r="AB584" s="263" t="s">
        <v>1345</v>
      </c>
      <c r="AC584" s="263" t="s">
        <v>1345</v>
      </c>
      <c r="AD584" s="263" t="s">
        <v>1345</v>
      </c>
      <c r="AE584" s="263" t="s">
        <v>1345</v>
      </c>
      <c r="AF584" s="263" t="s">
        <v>1345</v>
      </c>
      <c r="AG584" s="263" t="s">
        <v>1345</v>
      </c>
      <c r="AH584" s="263" t="s">
        <v>1345</v>
      </c>
      <c r="AI584" s="263" t="s">
        <v>1345</v>
      </c>
      <c r="AJ584" s="6" t="s">
        <v>3553</v>
      </c>
      <c r="AK584" s="10" t="s">
        <v>4559</v>
      </c>
      <c r="AL584" s="6" t="s">
        <v>4927</v>
      </c>
      <c r="AM584" s="6" t="s">
        <v>6518</v>
      </c>
      <c r="AN584" s="6" t="s">
        <v>6926</v>
      </c>
      <c r="AO584" s="32" t="s">
        <v>920</v>
      </c>
      <c r="AP584" s="33">
        <v>44478</v>
      </c>
      <c r="AQ584" s="491" t="s">
        <v>1068</v>
      </c>
      <c r="AR584" s="473"/>
      <c r="AS584" s="30"/>
      <c r="AT584" s="30"/>
      <c r="AU584" s="30"/>
      <c r="AV584" s="30"/>
      <c r="AW584" s="30" t="s">
        <v>1369</v>
      </c>
      <c r="AX584" s="30"/>
      <c r="AY584" s="30"/>
      <c r="BH584" s="491"/>
      <c r="BI584" s="491"/>
      <c r="BJ584" s="491"/>
      <c r="BK584" s="491" t="s">
        <v>4003</v>
      </c>
      <c r="BL584" s="491" t="s">
        <v>4001</v>
      </c>
      <c r="BM584" s="491" t="s">
        <v>4005</v>
      </c>
      <c r="BN584" s="491"/>
    </row>
    <row r="585" spans="1:66" s="14" customFormat="1" ht="123.75" customHeight="1" x14ac:dyDescent="0.25">
      <c r="A585" s="97" t="s">
        <v>3543</v>
      </c>
      <c r="B585" s="481" t="s">
        <v>3563</v>
      </c>
      <c r="C585" s="233">
        <v>44182</v>
      </c>
      <c r="D585" s="223" t="s">
        <v>1502</v>
      </c>
      <c r="E585" s="12" t="s">
        <v>4002</v>
      </c>
      <c r="F585" s="481" t="s">
        <v>3455</v>
      </c>
      <c r="G585" s="481" t="s">
        <v>3488</v>
      </c>
      <c r="H585" s="481" t="s">
        <v>7242</v>
      </c>
      <c r="I585" s="321" t="s">
        <v>4660</v>
      </c>
      <c r="J585" s="472">
        <v>1</v>
      </c>
      <c r="K585" s="221">
        <v>44228</v>
      </c>
      <c r="L585" s="221">
        <v>44696</v>
      </c>
      <c r="M585" s="635">
        <f t="shared" si="27"/>
        <v>15</v>
      </c>
      <c r="N585" s="575">
        <v>0</v>
      </c>
      <c r="O585" s="491" t="s">
        <v>891</v>
      </c>
      <c r="P585" s="491" t="s">
        <v>3700</v>
      </c>
      <c r="Q585" s="32" t="s">
        <v>6686</v>
      </c>
      <c r="R585" s="163">
        <f t="shared" si="26"/>
        <v>169</v>
      </c>
      <c r="S585" s="36"/>
      <c r="T585" s="36"/>
      <c r="U585" s="263" t="s">
        <v>1345</v>
      </c>
      <c r="V585" s="263" t="s">
        <v>1345</v>
      </c>
      <c r="W585" s="263" t="s">
        <v>1345</v>
      </c>
      <c r="X585" s="263" t="s">
        <v>1345</v>
      </c>
      <c r="Y585" s="263" t="s">
        <v>1345</v>
      </c>
      <c r="Z585" s="263" t="s">
        <v>1345</v>
      </c>
      <c r="AA585" s="263" t="s">
        <v>1345</v>
      </c>
      <c r="AB585" s="263" t="s">
        <v>1345</v>
      </c>
      <c r="AC585" s="263" t="s">
        <v>1345</v>
      </c>
      <c r="AD585" s="263" t="s">
        <v>1345</v>
      </c>
      <c r="AE585" s="263" t="s">
        <v>1345</v>
      </c>
      <c r="AF585" s="263" t="s">
        <v>1345</v>
      </c>
      <c r="AG585" s="263" t="s">
        <v>1345</v>
      </c>
      <c r="AH585" s="263" t="s">
        <v>1345</v>
      </c>
      <c r="AI585" s="263" t="s">
        <v>1345</v>
      </c>
      <c r="AJ585" s="6" t="s">
        <v>3553</v>
      </c>
      <c r="AK585" s="10" t="s">
        <v>4560</v>
      </c>
      <c r="AL585" s="161" t="s">
        <v>4685</v>
      </c>
      <c r="AM585" s="6" t="s">
        <v>6519</v>
      </c>
      <c r="AN585" s="161" t="s">
        <v>6854</v>
      </c>
      <c r="AO585" s="241" t="s">
        <v>920</v>
      </c>
      <c r="AP585" s="192">
        <v>44480</v>
      </c>
      <c r="AQ585" s="491" t="s">
        <v>1068</v>
      </c>
      <c r="AR585" s="473"/>
      <c r="AS585" s="30"/>
      <c r="AT585" s="30"/>
      <c r="AU585" s="30"/>
      <c r="AV585" s="30"/>
      <c r="AW585" s="30" t="s">
        <v>1369</v>
      </c>
      <c r="AX585" s="30"/>
      <c r="AY585" s="30"/>
      <c r="BH585" s="491"/>
      <c r="BI585" s="491"/>
      <c r="BJ585" s="491"/>
      <c r="BK585" s="491" t="s">
        <v>4038</v>
      </c>
      <c r="BL585" s="491" t="s">
        <v>3858</v>
      </c>
      <c r="BM585" s="491" t="s">
        <v>4062</v>
      </c>
      <c r="BN585" s="491"/>
    </row>
    <row r="586" spans="1:66" s="14" customFormat="1" ht="115.5" customHeight="1" x14ac:dyDescent="0.25">
      <c r="A586" s="97" t="s">
        <v>3544</v>
      </c>
      <c r="B586" s="481" t="s">
        <v>3563</v>
      </c>
      <c r="C586" s="233">
        <v>44182</v>
      </c>
      <c r="D586" s="223" t="s">
        <v>1502</v>
      </c>
      <c r="E586" s="12" t="s">
        <v>3993</v>
      </c>
      <c r="F586" s="481" t="s">
        <v>3456</v>
      </c>
      <c r="G586" s="481" t="s">
        <v>3489</v>
      </c>
      <c r="H586" s="481" t="s">
        <v>3571</v>
      </c>
      <c r="I586" s="321" t="s">
        <v>3572</v>
      </c>
      <c r="J586" s="472">
        <v>1</v>
      </c>
      <c r="K586" s="221">
        <v>44228</v>
      </c>
      <c r="L586" s="221">
        <v>44561</v>
      </c>
      <c r="M586" s="635">
        <f t="shared" si="27"/>
        <v>48</v>
      </c>
      <c r="N586" s="575">
        <v>0</v>
      </c>
      <c r="O586" s="491" t="s">
        <v>3103</v>
      </c>
      <c r="P586" s="491" t="s">
        <v>154</v>
      </c>
      <c r="Q586" s="32" t="s">
        <v>6687</v>
      </c>
      <c r="R586" s="163">
        <f t="shared" si="26"/>
        <v>331</v>
      </c>
      <c r="S586" s="36"/>
      <c r="T586" s="36"/>
      <c r="U586" s="263" t="s">
        <v>1345</v>
      </c>
      <c r="V586" s="263" t="s">
        <v>1345</v>
      </c>
      <c r="W586" s="263" t="s">
        <v>1345</v>
      </c>
      <c r="X586" s="263" t="s">
        <v>1345</v>
      </c>
      <c r="Y586" s="263" t="s">
        <v>1345</v>
      </c>
      <c r="Z586" s="263" t="s">
        <v>1345</v>
      </c>
      <c r="AA586" s="263" t="s">
        <v>1345</v>
      </c>
      <c r="AB586" s="263" t="s">
        <v>1345</v>
      </c>
      <c r="AC586" s="263" t="s">
        <v>1345</v>
      </c>
      <c r="AD586" s="263" t="s">
        <v>1345</v>
      </c>
      <c r="AE586" s="263" t="s">
        <v>1345</v>
      </c>
      <c r="AF586" s="263" t="s">
        <v>1345</v>
      </c>
      <c r="AG586" s="263" t="s">
        <v>1345</v>
      </c>
      <c r="AH586" s="263" t="s">
        <v>1345</v>
      </c>
      <c r="AI586" s="263" t="s">
        <v>1345</v>
      </c>
      <c r="AJ586" s="6" t="s">
        <v>3553</v>
      </c>
      <c r="AK586" s="10" t="s">
        <v>4561</v>
      </c>
      <c r="AL586" s="6" t="s">
        <v>4679</v>
      </c>
      <c r="AM586" s="6" t="s">
        <v>6520</v>
      </c>
      <c r="AN586" s="6" t="s">
        <v>6855</v>
      </c>
      <c r="AO586" s="241" t="s">
        <v>920</v>
      </c>
      <c r="AP586" s="192">
        <v>44480</v>
      </c>
      <c r="AQ586" s="491" t="s">
        <v>1068</v>
      </c>
      <c r="AR586" s="473"/>
      <c r="AS586" s="30"/>
      <c r="AT586" s="30"/>
      <c r="AU586" s="30"/>
      <c r="AV586" s="30"/>
      <c r="AW586" s="30" t="s">
        <v>1369</v>
      </c>
      <c r="AX586" s="30"/>
      <c r="AY586" s="30"/>
      <c r="BH586" s="491"/>
      <c r="BI586" s="491"/>
      <c r="BJ586" s="491"/>
      <c r="BK586" s="491" t="s">
        <v>4038</v>
      </c>
      <c r="BL586" s="491" t="s">
        <v>3858</v>
      </c>
      <c r="BM586" s="491" t="s">
        <v>4062</v>
      </c>
      <c r="BN586" s="491"/>
    </row>
    <row r="587" spans="1:66" s="14" customFormat="1" ht="115.5" customHeight="1" x14ac:dyDescent="0.25">
      <c r="A587" s="97" t="s">
        <v>3545</v>
      </c>
      <c r="B587" s="481" t="s">
        <v>3563</v>
      </c>
      <c r="C587" s="233">
        <v>44182</v>
      </c>
      <c r="D587" s="223" t="s">
        <v>1527</v>
      </c>
      <c r="E587" s="12" t="s">
        <v>4006</v>
      </c>
      <c r="F587" s="481" t="s">
        <v>7203</v>
      </c>
      <c r="G587" s="481" t="s">
        <v>3490</v>
      </c>
      <c r="H587" s="481" t="s">
        <v>7243</v>
      </c>
      <c r="I587" s="321" t="s">
        <v>3513</v>
      </c>
      <c r="J587" s="472">
        <v>1</v>
      </c>
      <c r="K587" s="221">
        <v>44256</v>
      </c>
      <c r="L587" s="221">
        <v>44561</v>
      </c>
      <c r="M587" s="635">
        <f t="shared" si="27"/>
        <v>44</v>
      </c>
      <c r="N587" s="577">
        <v>1</v>
      </c>
      <c r="O587" s="491" t="s">
        <v>3103</v>
      </c>
      <c r="P587" s="491" t="s">
        <v>16</v>
      </c>
      <c r="Q587" s="32" t="s">
        <v>6956</v>
      </c>
      <c r="R587" s="163">
        <f t="shared" si="26"/>
        <v>300</v>
      </c>
      <c r="S587" s="36"/>
      <c r="T587" s="36"/>
      <c r="U587" s="263" t="s">
        <v>1345</v>
      </c>
      <c r="V587" s="263" t="s">
        <v>1345</v>
      </c>
      <c r="W587" s="263" t="s">
        <v>1345</v>
      </c>
      <c r="X587" s="263" t="s">
        <v>1345</v>
      </c>
      <c r="Y587" s="263" t="s">
        <v>1345</v>
      </c>
      <c r="Z587" s="263" t="s">
        <v>1345</v>
      </c>
      <c r="AA587" s="263" t="s">
        <v>1345</v>
      </c>
      <c r="AB587" s="263" t="s">
        <v>1345</v>
      </c>
      <c r="AC587" s="263" t="s">
        <v>1345</v>
      </c>
      <c r="AD587" s="263" t="s">
        <v>1345</v>
      </c>
      <c r="AE587" s="263" t="s">
        <v>1345</v>
      </c>
      <c r="AF587" s="263" t="s">
        <v>1345</v>
      </c>
      <c r="AG587" s="263" t="s">
        <v>1345</v>
      </c>
      <c r="AH587" s="263" t="s">
        <v>1345</v>
      </c>
      <c r="AI587" s="263" t="s">
        <v>1345</v>
      </c>
      <c r="AJ587" s="6" t="s">
        <v>3553</v>
      </c>
      <c r="AK587" s="10" t="s">
        <v>4562</v>
      </c>
      <c r="AL587" s="6" t="s">
        <v>4672</v>
      </c>
      <c r="AM587" s="6" t="s">
        <v>6954</v>
      </c>
      <c r="AN587" s="6" t="s">
        <v>6955</v>
      </c>
      <c r="AO587" s="241" t="s">
        <v>5214</v>
      </c>
      <c r="AP587" s="192">
        <v>44487</v>
      </c>
      <c r="AQ587" s="491" t="s">
        <v>1068</v>
      </c>
      <c r="AR587" s="473"/>
      <c r="AS587" s="30"/>
      <c r="AT587" s="30"/>
      <c r="AU587" s="30"/>
      <c r="AV587" s="30"/>
      <c r="AW587" s="30" t="s">
        <v>1369</v>
      </c>
      <c r="AX587" s="30"/>
      <c r="AY587" s="30"/>
      <c r="BH587" s="491" t="s">
        <v>3760</v>
      </c>
      <c r="BI587" s="491" t="s">
        <v>4009</v>
      </c>
      <c r="BJ587" s="491"/>
      <c r="BK587" s="491" t="s">
        <v>4038</v>
      </c>
      <c r="BL587" s="491" t="s">
        <v>4008</v>
      </c>
      <c r="BM587" s="491" t="s">
        <v>4007</v>
      </c>
      <c r="BN587" s="491"/>
    </row>
    <row r="588" spans="1:66" s="14" customFormat="1" ht="115.5" customHeight="1" x14ac:dyDescent="0.25">
      <c r="A588" s="97" t="s">
        <v>3546</v>
      </c>
      <c r="B588" s="481" t="s">
        <v>3563</v>
      </c>
      <c r="C588" s="233">
        <v>44182</v>
      </c>
      <c r="D588" s="223" t="s">
        <v>1528</v>
      </c>
      <c r="E588" s="12" t="s">
        <v>4010</v>
      </c>
      <c r="F588" s="481" t="s">
        <v>7204</v>
      </c>
      <c r="G588" s="481" t="s">
        <v>3491</v>
      </c>
      <c r="H588" s="481" t="s">
        <v>7244</v>
      </c>
      <c r="I588" s="321" t="s">
        <v>3514</v>
      </c>
      <c r="J588" s="472">
        <v>4</v>
      </c>
      <c r="K588" s="221">
        <v>44256</v>
      </c>
      <c r="L588" s="221">
        <v>44407</v>
      </c>
      <c r="M588" s="635">
        <f t="shared" si="27"/>
        <v>22</v>
      </c>
      <c r="N588" s="577">
        <v>4</v>
      </c>
      <c r="O588" s="491" t="s">
        <v>3103</v>
      </c>
      <c r="P588" s="491" t="s">
        <v>3558</v>
      </c>
      <c r="Q588" s="32" t="s">
        <v>6688</v>
      </c>
      <c r="R588" s="163">
        <f t="shared" si="26"/>
        <v>265</v>
      </c>
      <c r="S588" s="36"/>
      <c r="T588" s="36"/>
      <c r="U588" s="263" t="s">
        <v>1345</v>
      </c>
      <c r="V588" s="263" t="s">
        <v>1345</v>
      </c>
      <c r="W588" s="263" t="s">
        <v>1345</v>
      </c>
      <c r="X588" s="263" t="s">
        <v>1345</v>
      </c>
      <c r="Y588" s="263" t="s">
        <v>1345</v>
      </c>
      <c r="Z588" s="263" t="s">
        <v>1345</v>
      </c>
      <c r="AA588" s="263" t="s">
        <v>1345</v>
      </c>
      <c r="AB588" s="263" t="s">
        <v>1345</v>
      </c>
      <c r="AC588" s="263" t="s">
        <v>1345</v>
      </c>
      <c r="AD588" s="263" t="s">
        <v>1345</v>
      </c>
      <c r="AE588" s="263" t="s">
        <v>1345</v>
      </c>
      <c r="AF588" s="263" t="s">
        <v>1345</v>
      </c>
      <c r="AG588" s="263" t="s">
        <v>1345</v>
      </c>
      <c r="AH588" s="263" t="s">
        <v>1345</v>
      </c>
      <c r="AI588" s="263" t="s">
        <v>1345</v>
      </c>
      <c r="AJ588" s="6" t="s">
        <v>3553</v>
      </c>
      <c r="AK588" s="347" t="s">
        <v>4563</v>
      </c>
      <c r="AL588" s="6" t="s">
        <v>4673</v>
      </c>
      <c r="AM588" s="6" t="s">
        <v>6521</v>
      </c>
      <c r="AN588" s="6" t="s">
        <v>6856</v>
      </c>
      <c r="AO588" s="241" t="s">
        <v>918</v>
      </c>
      <c r="AP588" s="192">
        <v>44480</v>
      </c>
      <c r="AQ588" s="491" t="s">
        <v>1068</v>
      </c>
      <c r="AR588" s="473"/>
      <c r="AS588" s="30"/>
      <c r="AT588" s="30"/>
      <c r="AU588" s="30"/>
      <c r="AV588" s="30"/>
      <c r="AW588" s="30" t="s">
        <v>1369</v>
      </c>
      <c r="AX588" s="30"/>
      <c r="AY588" s="30"/>
      <c r="BH588" s="491"/>
      <c r="BI588" s="491"/>
      <c r="BJ588" s="491"/>
      <c r="BK588" s="491" t="s">
        <v>4038</v>
      </c>
      <c r="BL588" s="491" t="s">
        <v>4063</v>
      </c>
      <c r="BM588" s="491" t="s">
        <v>4011</v>
      </c>
      <c r="BN588" s="491"/>
    </row>
    <row r="589" spans="1:66" s="14" customFormat="1" ht="115.5" customHeight="1" x14ac:dyDescent="0.25">
      <c r="A589" s="97" t="s">
        <v>3547</v>
      </c>
      <c r="B589" s="481" t="s">
        <v>3563</v>
      </c>
      <c r="C589" s="233">
        <v>44182</v>
      </c>
      <c r="D589" s="223" t="s">
        <v>1529</v>
      </c>
      <c r="E589" s="12" t="s">
        <v>4012</v>
      </c>
      <c r="F589" s="481" t="s">
        <v>7205</v>
      </c>
      <c r="G589" s="481" t="s">
        <v>7206</v>
      </c>
      <c r="H589" s="481" t="s">
        <v>3492</v>
      </c>
      <c r="I589" s="321" t="s">
        <v>3515</v>
      </c>
      <c r="J589" s="472">
        <v>2</v>
      </c>
      <c r="K589" s="221">
        <v>44228</v>
      </c>
      <c r="L589" s="221">
        <v>44545</v>
      </c>
      <c r="M589" s="635">
        <f t="shared" si="27"/>
        <v>46</v>
      </c>
      <c r="N589" s="577">
        <v>2</v>
      </c>
      <c r="O589" s="491" t="s">
        <v>891</v>
      </c>
      <c r="P589" s="491" t="s">
        <v>3698</v>
      </c>
      <c r="Q589" s="32" t="s">
        <v>6695</v>
      </c>
      <c r="R589" s="163">
        <f t="shared" si="26"/>
        <v>332</v>
      </c>
      <c r="S589" s="36"/>
      <c r="T589" s="36"/>
      <c r="U589" s="263" t="s">
        <v>1345</v>
      </c>
      <c r="V589" s="263" t="s">
        <v>1345</v>
      </c>
      <c r="W589" s="263" t="s">
        <v>1345</v>
      </c>
      <c r="X589" s="263" t="s">
        <v>1345</v>
      </c>
      <c r="Y589" s="263" t="s">
        <v>1345</v>
      </c>
      <c r="Z589" s="263" t="s">
        <v>1345</v>
      </c>
      <c r="AA589" s="263" t="s">
        <v>1345</v>
      </c>
      <c r="AB589" s="263" t="s">
        <v>1345</v>
      </c>
      <c r="AC589" s="263" t="s">
        <v>1345</v>
      </c>
      <c r="AD589" s="263" t="s">
        <v>1345</v>
      </c>
      <c r="AE589" s="263" t="s">
        <v>1345</v>
      </c>
      <c r="AF589" s="263" t="s">
        <v>1345</v>
      </c>
      <c r="AG589" s="263" t="s">
        <v>1345</v>
      </c>
      <c r="AH589" s="263" t="s">
        <v>1345</v>
      </c>
      <c r="AI589" s="263" t="s">
        <v>1345</v>
      </c>
      <c r="AJ589" s="6" t="s">
        <v>3553</v>
      </c>
      <c r="AK589" s="10" t="s">
        <v>4564</v>
      </c>
      <c r="AL589" s="6" t="s">
        <v>4680</v>
      </c>
      <c r="AM589" s="6" t="s">
        <v>6522</v>
      </c>
      <c r="AN589" s="161" t="s">
        <v>7081</v>
      </c>
      <c r="AO589" s="241" t="s">
        <v>5214</v>
      </c>
      <c r="AP589" s="192">
        <v>44480</v>
      </c>
      <c r="AQ589" s="491" t="s">
        <v>1068</v>
      </c>
      <c r="AR589" s="473"/>
      <c r="AS589" s="30"/>
      <c r="AT589" s="30"/>
      <c r="AU589" s="30"/>
      <c r="AV589" s="30"/>
      <c r="AW589" s="30" t="s">
        <v>1369</v>
      </c>
      <c r="AX589" s="30"/>
      <c r="AY589" s="30"/>
      <c r="BH589" s="491" t="s">
        <v>3760</v>
      </c>
      <c r="BI589" s="491" t="s">
        <v>3791</v>
      </c>
      <c r="BJ589" s="491" t="s">
        <v>3792</v>
      </c>
      <c r="BK589" s="491" t="s">
        <v>4038</v>
      </c>
      <c r="BL589" s="27" t="s">
        <v>3899</v>
      </c>
      <c r="BM589" s="491"/>
      <c r="BN589" s="491"/>
    </row>
    <row r="590" spans="1:66" s="14" customFormat="1" ht="115.5" customHeight="1" x14ac:dyDescent="0.25">
      <c r="A590" s="97" t="s">
        <v>3548</v>
      </c>
      <c r="B590" s="481" t="s">
        <v>3563</v>
      </c>
      <c r="C590" s="233">
        <v>44182</v>
      </c>
      <c r="D590" s="472" t="s">
        <v>1530</v>
      </c>
      <c r="E590" s="12" t="s">
        <v>4013</v>
      </c>
      <c r="F590" s="481" t="s">
        <v>3457</v>
      </c>
      <c r="G590" s="481" t="s">
        <v>3493</v>
      </c>
      <c r="H590" s="481" t="s">
        <v>3494</v>
      </c>
      <c r="I590" s="481" t="s">
        <v>1945</v>
      </c>
      <c r="J590" s="225">
        <v>3</v>
      </c>
      <c r="K590" s="221">
        <v>44215</v>
      </c>
      <c r="L590" s="221">
        <v>44561</v>
      </c>
      <c r="M590" s="635">
        <f t="shared" si="27"/>
        <v>50</v>
      </c>
      <c r="N590" s="575">
        <v>0</v>
      </c>
      <c r="O590" s="491" t="s">
        <v>16</v>
      </c>
      <c r="P590" s="491" t="s">
        <v>3554</v>
      </c>
      <c r="Q590" s="369" t="s">
        <v>6968</v>
      </c>
      <c r="R590" s="163">
        <f t="shared" si="26"/>
        <v>157</v>
      </c>
      <c r="S590" s="36"/>
      <c r="T590" s="36"/>
      <c r="U590" s="263" t="s">
        <v>1345</v>
      </c>
      <c r="V590" s="263" t="s">
        <v>1345</v>
      </c>
      <c r="W590" s="263" t="s">
        <v>1345</v>
      </c>
      <c r="X590" s="263" t="s">
        <v>1345</v>
      </c>
      <c r="Y590" s="263" t="s">
        <v>1345</v>
      </c>
      <c r="Z590" s="263" t="s">
        <v>1345</v>
      </c>
      <c r="AA590" s="263" t="s">
        <v>1345</v>
      </c>
      <c r="AB590" s="263" t="s">
        <v>1345</v>
      </c>
      <c r="AC590" s="263" t="s">
        <v>1345</v>
      </c>
      <c r="AD590" s="263" t="s">
        <v>1345</v>
      </c>
      <c r="AE590" s="263" t="s">
        <v>1345</v>
      </c>
      <c r="AF590" s="263" t="s">
        <v>1345</v>
      </c>
      <c r="AG590" s="263" t="s">
        <v>1345</v>
      </c>
      <c r="AH590" s="263" t="s">
        <v>1345</v>
      </c>
      <c r="AI590" s="263" t="s">
        <v>1345</v>
      </c>
      <c r="AJ590" s="6" t="s">
        <v>3553</v>
      </c>
      <c r="AK590" s="6" t="s">
        <v>4840</v>
      </c>
      <c r="AL590" s="369" t="s">
        <v>4841</v>
      </c>
      <c r="AM590" s="10" t="s">
        <v>6962</v>
      </c>
      <c r="AN590" s="369" t="s">
        <v>6968</v>
      </c>
      <c r="AO590" s="32" t="s">
        <v>920</v>
      </c>
      <c r="AP590" s="33">
        <v>44488</v>
      </c>
      <c r="AQ590" s="491" t="s">
        <v>1068</v>
      </c>
      <c r="AR590" s="473"/>
      <c r="AS590" s="30"/>
      <c r="AT590" s="30"/>
      <c r="AU590" s="30"/>
      <c r="AV590" s="30"/>
      <c r="AW590" s="30" t="s">
        <v>1369</v>
      </c>
      <c r="AX590" s="30"/>
      <c r="AY590" s="30"/>
      <c r="BH590" s="32" t="s">
        <v>3732</v>
      </c>
      <c r="BI590" s="32" t="s">
        <v>3793</v>
      </c>
      <c r="BJ590" s="177"/>
      <c r="BK590" s="25" t="s">
        <v>3834</v>
      </c>
      <c r="BL590" s="28" t="s">
        <v>3795</v>
      </c>
      <c r="BM590" s="28" t="s">
        <v>3794</v>
      </c>
      <c r="BN590" s="491"/>
    </row>
    <row r="591" spans="1:66" s="14" customFormat="1" ht="115.5" customHeight="1" x14ac:dyDescent="0.25">
      <c r="A591" s="97" t="s">
        <v>3549</v>
      </c>
      <c r="B591" s="481" t="s">
        <v>3563</v>
      </c>
      <c r="C591" s="233">
        <v>44182</v>
      </c>
      <c r="D591" s="223" t="s">
        <v>1488</v>
      </c>
      <c r="E591" s="12" t="s">
        <v>4345</v>
      </c>
      <c r="F591" s="481" t="s">
        <v>3458</v>
      </c>
      <c r="G591" s="481" t="s">
        <v>3495</v>
      </c>
      <c r="H591" s="481" t="s">
        <v>3496</v>
      </c>
      <c r="I591" s="481" t="s">
        <v>3516</v>
      </c>
      <c r="J591" s="222">
        <v>1</v>
      </c>
      <c r="K591" s="221">
        <v>44249</v>
      </c>
      <c r="L591" s="221">
        <v>44442</v>
      </c>
      <c r="M591" s="635">
        <f t="shared" si="27"/>
        <v>28</v>
      </c>
      <c r="N591" s="577">
        <v>1</v>
      </c>
      <c r="O591" s="491" t="s">
        <v>262</v>
      </c>
      <c r="P591" s="491" t="s">
        <v>3697</v>
      </c>
      <c r="Q591" s="32" t="s">
        <v>4930</v>
      </c>
      <c r="R591" s="163">
        <f t="shared" si="26"/>
        <v>250</v>
      </c>
      <c r="S591" s="36"/>
      <c r="T591" s="36"/>
      <c r="U591" s="263" t="s">
        <v>1345</v>
      </c>
      <c r="V591" s="263" t="s">
        <v>1345</v>
      </c>
      <c r="W591" s="263" t="s">
        <v>1345</v>
      </c>
      <c r="X591" s="263" t="s">
        <v>1345</v>
      </c>
      <c r="Y591" s="263" t="s">
        <v>1345</v>
      </c>
      <c r="Z591" s="263" t="s">
        <v>1345</v>
      </c>
      <c r="AA591" s="263" t="s">
        <v>1345</v>
      </c>
      <c r="AB591" s="263" t="s">
        <v>1345</v>
      </c>
      <c r="AC591" s="263" t="s">
        <v>1345</v>
      </c>
      <c r="AD591" s="263" t="s">
        <v>1345</v>
      </c>
      <c r="AE591" s="263" t="s">
        <v>1345</v>
      </c>
      <c r="AF591" s="263" t="s">
        <v>1345</v>
      </c>
      <c r="AG591" s="263" t="s">
        <v>1345</v>
      </c>
      <c r="AH591" s="263" t="s">
        <v>1345</v>
      </c>
      <c r="AI591" s="263" t="s">
        <v>1345</v>
      </c>
      <c r="AJ591" s="6" t="s">
        <v>3553</v>
      </c>
      <c r="AK591" s="10" t="s">
        <v>4565</v>
      </c>
      <c r="AL591" s="6" t="s">
        <v>4929</v>
      </c>
      <c r="AM591" s="6" t="s">
        <v>6523</v>
      </c>
      <c r="AN591" s="6" t="s">
        <v>6927</v>
      </c>
      <c r="AO591" s="32" t="s">
        <v>918</v>
      </c>
      <c r="AP591" s="33">
        <v>44478</v>
      </c>
      <c r="AQ591" s="491" t="s">
        <v>1068</v>
      </c>
      <c r="AR591" s="473"/>
      <c r="AS591" s="30"/>
      <c r="AT591" s="30"/>
      <c r="AU591" s="30"/>
      <c r="AV591" s="30"/>
      <c r="AW591" s="30" t="s">
        <v>1369</v>
      </c>
      <c r="AX591" s="30"/>
      <c r="AY591" s="30"/>
      <c r="BH591" s="32" t="s">
        <v>3176</v>
      </c>
      <c r="BI591" s="27"/>
      <c r="BJ591" s="27"/>
      <c r="BK591" s="27" t="s">
        <v>3894</v>
      </c>
      <c r="BL591" s="27" t="s">
        <v>3895</v>
      </c>
      <c r="BM591" s="491"/>
      <c r="BN591" s="491"/>
    </row>
    <row r="592" spans="1:66" s="14" customFormat="1" ht="115.5" hidden="1" customHeight="1" x14ac:dyDescent="0.25">
      <c r="A592" s="29" t="s">
        <v>3550</v>
      </c>
      <c r="B592" s="196" t="s">
        <v>3563</v>
      </c>
      <c r="C592" s="192">
        <v>44182</v>
      </c>
      <c r="D592" s="223" t="s">
        <v>1488</v>
      </c>
      <c r="E592" s="12" t="s">
        <v>4345</v>
      </c>
      <c r="F592" s="481" t="s">
        <v>3458</v>
      </c>
      <c r="G592" s="481" t="s">
        <v>3497</v>
      </c>
      <c r="H592" s="481" t="s">
        <v>3498</v>
      </c>
      <c r="I592" s="481" t="s">
        <v>3517</v>
      </c>
      <c r="J592" s="222">
        <v>1</v>
      </c>
      <c r="K592" s="221">
        <v>44249</v>
      </c>
      <c r="L592" s="221">
        <v>44505</v>
      </c>
      <c r="M592" s="79">
        <f t="shared" si="27"/>
        <v>37</v>
      </c>
      <c r="N592" s="335">
        <v>1</v>
      </c>
      <c r="O592" s="491" t="s">
        <v>262</v>
      </c>
      <c r="P592" s="491"/>
      <c r="Q592" s="32" t="s">
        <v>4767</v>
      </c>
      <c r="R592" s="163">
        <f t="shared" si="26"/>
        <v>124</v>
      </c>
      <c r="S592" s="36"/>
      <c r="T592" s="36"/>
      <c r="U592" s="263" t="s">
        <v>1345</v>
      </c>
      <c r="V592" s="263" t="s">
        <v>1345</v>
      </c>
      <c r="W592" s="263" t="s">
        <v>1345</v>
      </c>
      <c r="X592" s="263" t="s">
        <v>1345</v>
      </c>
      <c r="Y592" s="263" t="s">
        <v>1345</v>
      </c>
      <c r="Z592" s="263" t="s">
        <v>1345</v>
      </c>
      <c r="AA592" s="263" t="s">
        <v>1345</v>
      </c>
      <c r="AB592" s="263" t="s">
        <v>1345</v>
      </c>
      <c r="AC592" s="263" t="s">
        <v>1345</v>
      </c>
      <c r="AD592" s="263" t="s">
        <v>1345</v>
      </c>
      <c r="AE592" s="263" t="s">
        <v>1345</v>
      </c>
      <c r="AF592" s="263" t="s">
        <v>1345</v>
      </c>
      <c r="AG592" s="263" t="s">
        <v>1345</v>
      </c>
      <c r="AH592" s="263" t="s">
        <v>1345</v>
      </c>
      <c r="AI592" s="263" t="s">
        <v>1345</v>
      </c>
      <c r="AJ592" s="6" t="s">
        <v>3553</v>
      </c>
      <c r="AK592" s="388" t="s">
        <v>4566</v>
      </c>
      <c r="AL592" s="6" t="s">
        <v>4766</v>
      </c>
      <c r="AM592" s="146" t="s">
        <v>4148</v>
      </c>
      <c r="AN592" s="146" t="s">
        <v>6329</v>
      </c>
      <c r="AO592" s="241" t="s">
        <v>5214</v>
      </c>
      <c r="AP592" s="33">
        <v>44399</v>
      </c>
      <c r="AQ592" s="491" t="s">
        <v>1068</v>
      </c>
      <c r="AR592" s="473"/>
      <c r="AS592" s="30"/>
      <c r="AT592" s="30"/>
      <c r="AU592" s="30"/>
      <c r="AV592" s="30"/>
      <c r="AW592" s="30" t="s">
        <v>1369</v>
      </c>
      <c r="AX592" s="30"/>
      <c r="AY592" s="30"/>
      <c r="BH592" s="32" t="s">
        <v>3176</v>
      </c>
      <c r="BI592" s="27"/>
      <c r="BJ592" s="27"/>
      <c r="BK592" s="27" t="s">
        <v>3894</v>
      </c>
      <c r="BL592" s="27" t="s">
        <v>3895</v>
      </c>
      <c r="BM592" s="130"/>
      <c r="BN592" s="130"/>
    </row>
    <row r="593" spans="1:66" s="14" customFormat="1" ht="115.5" customHeight="1" x14ac:dyDescent="0.25">
      <c r="A593" s="97" t="s">
        <v>3551</v>
      </c>
      <c r="B593" s="481" t="s">
        <v>3563</v>
      </c>
      <c r="C593" s="233">
        <v>44182</v>
      </c>
      <c r="D593" s="223" t="s">
        <v>1490</v>
      </c>
      <c r="E593" s="12" t="s">
        <v>4346</v>
      </c>
      <c r="F593" s="226" t="s">
        <v>7207</v>
      </c>
      <c r="G593" s="481" t="s">
        <v>7208</v>
      </c>
      <c r="H593" s="481" t="s">
        <v>7245</v>
      </c>
      <c r="I593" s="481" t="s">
        <v>3518</v>
      </c>
      <c r="J593" s="222">
        <v>2</v>
      </c>
      <c r="K593" s="221">
        <v>44228</v>
      </c>
      <c r="L593" s="221">
        <v>44560</v>
      </c>
      <c r="M593" s="635">
        <f t="shared" si="27"/>
        <v>48</v>
      </c>
      <c r="N593" s="575">
        <v>1</v>
      </c>
      <c r="O593" s="491" t="s">
        <v>891</v>
      </c>
      <c r="P593" s="491" t="s">
        <v>3697</v>
      </c>
      <c r="Q593" s="32" t="s">
        <v>6953</v>
      </c>
      <c r="R593" s="163">
        <f t="shared" si="26"/>
        <v>384</v>
      </c>
      <c r="S593" s="36"/>
      <c r="T593" s="36"/>
      <c r="U593" s="263" t="s">
        <v>1345</v>
      </c>
      <c r="V593" s="263" t="s">
        <v>1345</v>
      </c>
      <c r="W593" s="263" t="s">
        <v>1345</v>
      </c>
      <c r="X593" s="263" t="s">
        <v>1345</v>
      </c>
      <c r="Y593" s="263" t="s">
        <v>1345</v>
      </c>
      <c r="Z593" s="263" t="s">
        <v>1345</v>
      </c>
      <c r="AA593" s="263" t="s">
        <v>1345</v>
      </c>
      <c r="AB593" s="263" t="s">
        <v>1345</v>
      </c>
      <c r="AC593" s="263" t="s">
        <v>1345</v>
      </c>
      <c r="AD593" s="263" t="s">
        <v>1345</v>
      </c>
      <c r="AE593" s="263" t="s">
        <v>1345</v>
      </c>
      <c r="AF593" s="263" t="s">
        <v>1345</v>
      </c>
      <c r="AG593" s="263" t="s">
        <v>1345</v>
      </c>
      <c r="AH593" s="263" t="s">
        <v>1345</v>
      </c>
      <c r="AI593" s="263" t="s">
        <v>1345</v>
      </c>
      <c r="AJ593" s="6" t="s">
        <v>3553</v>
      </c>
      <c r="AK593" s="10" t="s">
        <v>4567</v>
      </c>
      <c r="AL593" s="6" t="s">
        <v>6690</v>
      </c>
      <c r="AM593" s="6" t="s">
        <v>6524</v>
      </c>
      <c r="AN593" s="6" t="s">
        <v>6960</v>
      </c>
      <c r="AO593" s="241" t="s">
        <v>920</v>
      </c>
      <c r="AP593" s="192">
        <v>44487</v>
      </c>
      <c r="AQ593" s="491" t="s">
        <v>1068</v>
      </c>
      <c r="AR593" s="473"/>
      <c r="AS593" s="30"/>
      <c r="AT593" s="30"/>
      <c r="AU593" s="30"/>
      <c r="AV593" s="30"/>
      <c r="AW593" s="30" t="s">
        <v>1369</v>
      </c>
      <c r="AX593" s="30"/>
      <c r="AY593" s="30"/>
      <c r="BH593" s="130"/>
      <c r="BI593" s="130"/>
      <c r="BJ593" s="130"/>
      <c r="BK593" s="130" t="s">
        <v>4015</v>
      </c>
      <c r="BL593" s="130" t="s">
        <v>4014</v>
      </c>
      <c r="BM593" s="130"/>
      <c r="BN593" s="130"/>
    </row>
    <row r="594" spans="1:66" s="14" customFormat="1" ht="115.5" hidden="1" customHeight="1" x14ac:dyDescent="0.25">
      <c r="A594" s="87" t="s">
        <v>3552</v>
      </c>
      <c r="B594" s="218" t="s">
        <v>3563</v>
      </c>
      <c r="C594" s="227">
        <v>44182</v>
      </c>
      <c r="D594" s="228" t="s">
        <v>1490</v>
      </c>
      <c r="E594" s="12" t="s">
        <v>4346</v>
      </c>
      <c r="F594" s="229" t="s">
        <v>3573</v>
      </c>
      <c r="G594" s="230" t="s">
        <v>3559</v>
      </c>
      <c r="H594" s="229" t="s">
        <v>3560</v>
      </c>
      <c r="I594" s="370" t="s">
        <v>3561</v>
      </c>
      <c r="J594" s="231" t="s">
        <v>3562</v>
      </c>
      <c r="K594" s="233">
        <v>44230</v>
      </c>
      <c r="L594" s="233">
        <v>44349</v>
      </c>
      <c r="M594" s="79">
        <f t="shared" si="27"/>
        <v>17</v>
      </c>
      <c r="N594" s="335">
        <v>3</v>
      </c>
      <c r="O594" s="130" t="s">
        <v>513</v>
      </c>
      <c r="P594" s="130" t="s">
        <v>3574</v>
      </c>
      <c r="Q594" s="32" t="s">
        <v>4899</v>
      </c>
      <c r="R594" s="163">
        <f t="shared" si="26"/>
        <v>200</v>
      </c>
      <c r="S594" s="112"/>
      <c r="T594" s="112"/>
      <c r="U594" s="264" t="s">
        <v>1345</v>
      </c>
      <c r="V594" s="264" t="s">
        <v>1345</v>
      </c>
      <c r="W594" s="264" t="s">
        <v>1345</v>
      </c>
      <c r="X594" s="264" t="s">
        <v>1345</v>
      </c>
      <c r="Y594" s="264" t="s">
        <v>1345</v>
      </c>
      <c r="Z594" s="264" t="s">
        <v>1345</v>
      </c>
      <c r="AA594" s="264" t="s">
        <v>1345</v>
      </c>
      <c r="AB594" s="264" t="s">
        <v>1345</v>
      </c>
      <c r="AC594" s="264" t="s">
        <v>1345</v>
      </c>
      <c r="AD594" s="264" t="s">
        <v>1345</v>
      </c>
      <c r="AE594" s="264" t="s">
        <v>1345</v>
      </c>
      <c r="AF594" s="264" t="s">
        <v>1345</v>
      </c>
      <c r="AG594" s="264" t="s">
        <v>1345</v>
      </c>
      <c r="AH594" s="264" t="s">
        <v>1345</v>
      </c>
      <c r="AI594" s="264" t="s">
        <v>1345</v>
      </c>
      <c r="AJ594" s="247" t="s">
        <v>3553</v>
      </c>
      <c r="AK594" s="347" t="s">
        <v>4842</v>
      </c>
      <c r="AL594" s="347" t="s">
        <v>4843</v>
      </c>
      <c r="AM594" s="146" t="s">
        <v>4148</v>
      </c>
      <c r="AN594" s="146" t="s">
        <v>6329</v>
      </c>
      <c r="AO594" s="389" t="s">
        <v>918</v>
      </c>
      <c r="AP594" s="390">
        <v>44396</v>
      </c>
      <c r="AQ594" s="130" t="s">
        <v>1068</v>
      </c>
      <c r="AR594" s="164"/>
      <c r="AS594" s="150"/>
      <c r="AT594" s="150"/>
      <c r="AU594" s="150"/>
      <c r="AV594" s="150"/>
      <c r="AW594" s="30" t="s">
        <v>1369</v>
      </c>
      <c r="AX594" s="30"/>
      <c r="AY594" s="30"/>
      <c r="BH594" s="130"/>
      <c r="BI594" s="130"/>
      <c r="BJ594" s="130"/>
      <c r="BK594" s="130" t="s">
        <v>4015</v>
      </c>
      <c r="BL594" s="130" t="s">
        <v>4014</v>
      </c>
      <c r="BM594" s="130"/>
      <c r="BN594" s="130"/>
    </row>
    <row r="595" spans="1:66" s="14" customFormat="1" ht="115.5" hidden="1" customHeight="1" x14ac:dyDescent="0.25">
      <c r="A595" s="29" t="s">
        <v>3654</v>
      </c>
      <c r="B595" s="196" t="s">
        <v>3686</v>
      </c>
      <c r="C595" s="192">
        <v>44183</v>
      </c>
      <c r="D595" s="223" t="s">
        <v>1487</v>
      </c>
      <c r="E595" s="12" t="s">
        <v>4347</v>
      </c>
      <c r="F595" s="481" t="s">
        <v>3577</v>
      </c>
      <c r="G595" s="481" t="s">
        <v>3578</v>
      </c>
      <c r="H595" s="481" t="s">
        <v>3579</v>
      </c>
      <c r="I595" s="481" t="s">
        <v>3580</v>
      </c>
      <c r="J595" s="223">
        <v>1</v>
      </c>
      <c r="K595" s="172">
        <v>44228</v>
      </c>
      <c r="L595" s="172">
        <v>44255</v>
      </c>
      <c r="M595" s="79">
        <f t="shared" si="27"/>
        <v>4</v>
      </c>
      <c r="N595" s="335">
        <v>1</v>
      </c>
      <c r="O595" s="130" t="s">
        <v>4579</v>
      </c>
      <c r="P595" s="130"/>
      <c r="Q595" s="32" t="s">
        <v>4702</v>
      </c>
      <c r="R595" s="163">
        <f t="shared" si="26"/>
        <v>182</v>
      </c>
      <c r="S595" s="112"/>
      <c r="T595" s="112"/>
      <c r="U595" s="264" t="s">
        <v>1345</v>
      </c>
      <c r="V595" s="264" t="s">
        <v>1345</v>
      </c>
      <c r="W595" s="264" t="s">
        <v>1345</v>
      </c>
      <c r="X595" s="264" t="s">
        <v>1345</v>
      </c>
      <c r="Y595" s="264" t="s">
        <v>1345</v>
      </c>
      <c r="Z595" s="264" t="s">
        <v>1345</v>
      </c>
      <c r="AA595" s="264" t="s">
        <v>1345</v>
      </c>
      <c r="AB595" s="264" t="s">
        <v>1345</v>
      </c>
      <c r="AC595" s="264" t="s">
        <v>1345</v>
      </c>
      <c r="AD595" s="264" t="s">
        <v>1345</v>
      </c>
      <c r="AE595" s="264" t="s">
        <v>1345</v>
      </c>
      <c r="AF595" s="264" t="s">
        <v>1345</v>
      </c>
      <c r="AG595" s="264" t="s">
        <v>1345</v>
      </c>
      <c r="AH595" s="264" t="s">
        <v>1345</v>
      </c>
      <c r="AI595" s="264" t="s">
        <v>1345</v>
      </c>
      <c r="AJ595" s="247" t="s">
        <v>3687</v>
      </c>
      <c r="AK595" s="32" t="s">
        <v>4695</v>
      </c>
      <c r="AL595" s="247" t="s">
        <v>4709</v>
      </c>
      <c r="AM595" s="146" t="s">
        <v>4148</v>
      </c>
      <c r="AN595" s="146" t="s">
        <v>6329</v>
      </c>
      <c r="AO595" s="271" t="s">
        <v>918</v>
      </c>
      <c r="AP595" s="192">
        <v>44398</v>
      </c>
      <c r="AQ595" s="130" t="s">
        <v>1068</v>
      </c>
      <c r="AR595" s="473"/>
      <c r="AS595" s="30"/>
      <c r="AT595" s="30"/>
      <c r="AU595" s="30"/>
      <c r="AV595" s="30"/>
      <c r="AW595" s="30" t="s">
        <v>1369</v>
      </c>
      <c r="AX595" s="30"/>
      <c r="AY595" s="30"/>
      <c r="BH595" s="130"/>
      <c r="BI595" s="130"/>
      <c r="BJ595" s="130"/>
      <c r="BK595" s="130" t="s">
        <v>4017</v>
      </c>
      <c r="BL595" s="130" t="s">
        <v>4016</v>
      </c>
      <c r="BM595" s="130"/>
      <c r="BN595" s="130"/>
    </row>
    <row r="596" spans="1:66" s="14" customFormat="1" ht="115.5" customHeight="1" x14ac:dyDescent="0.25">
      <c r="A596" s="97" t="s">
        <v>3655</v>
      </c>
      <c r="B596" s="481" t="s">
        <v>3686</v>
      </c>
      <c r="C596" s="233">
        <v>44183</v>
      </c>
      <c r="D596" s="223" t="s">
        <v>1487</v>
      </c>
      <c r="E596" s="12" t="s">
        <v>4347</v>
      </c>
      <c r="F596" s="481" t="s">
        <v>3577</v>
      </c>
      <c r="G596" s="481" t="s">
        <v>3578</v>
      </c>
      <c r="H596" s="481" t="s">
        <v>3579</v>
      </c>
      <c r="I596" s="481" t="s">
        <v>3581</v>
      </c>
      <c r="J596" s="223">
        <v>1</v>
      </c>
      <c r="K596" s="172">
        <v>44228</v>
      </c>
      <c r="L596" s="172">
        <v>44286</v>
      </c>
      <c r="M596" s="635">
        <f t="shared" si="27"/>
        <v>9</v>
      </c>
      <c r="N596" s="577">
        <v>1</v>
      </c>
      <c r="O596" s="130" t="s">
        <v>101</v>
      </c>
      <c r="P596" s="130" t="s">
        <v>29</v>
      </c>
      <c r="Q596" s="32" t="s">
        <v>6831</v>
      </c>
      <c r="R596" s="163">
        <f t="shared" si="26"/>
        <v>171</v>
      </c>
      <c r="S596" s="112"/>
      <c r="T596" s="112"/>
      <c r="U596" s="264" t="s">
        <v>1345</v>
      </c>
      <c r="V596" s="264" t="s">
        <v>1345</v>
      </c>
      <c r="W596" s="264" t="s">
        <v>1345</v>
      </c>
      <c r="X596" s="264" t="s">
        <v>1345</v>
      </c>
      <c r="Y596" s="264" t="s">
        <v>1345</v>
      </c>
      <c r="Z596" s="264" t="s">
        <v>1345</v>
      </c>
      <c r="AA596" s="264" t="s">
        <v>1345</v>
      </c>
      <c r="AB596" s="264" t="s">
        <v>1345</v>
      </c>
      <c r="AC596" s="264" t="s">
        <v>1345</v>
      </c>
      <c r="AD596" s="264" t="s">
        <v>1345</v>
      </c>
      <c r="AE596" s="264" t="s">
        <v>1345</v>
      </c>
      <c r="AF596" s="264" t="s">
        <v>1345</v>
      </c>
      <c r="AG596" s="264" t="s">
        <v>1345</v>
      </c>
      <c r="AH596" s="264" t="s">
        <v>1345</v>
      </c>
      <c r="AI596" s="264" t="s">
        <v>1345</v>
      </c>
      <c r="AJ596" s="247" t="s">
        <v>3687</v>
      </c>
      <c r="AK596" s="247" t="s">
        <v>4868</v>
      </c>
      <c r="AL596" s="392" t="s">
        <v>4932</v>
      </c>
      <c r="AM596" s="568" t="s">
        <v>6775</v>
      </c>
      <c r="AN596" s="218" t="s">
        <v>7129</v>
      </c>
      <c r="AO596" s="241" t="s">
        <v>1064</v>
      </c>
      <c r="AP596" s="192">
        <v>44484</v>
      </c>
      <c r="AQ596" s="130" t="s">
        <v>1068</v>
      </c>
      <c r="AR596" s="473"/>
      <c r="AS596" s="30"/>
      <c r="AT596" s="30"/>
      <c r="AU596" s="30"/>
      <c r="AV596" s="30"/>
      <c r="AW596" s="30" t="s">
        <v>1369</v>
      </c>
      <c r="AX596" s="30"/>
      <c r="AY596" s="30"/>
      <c r="BH596" s="130"/>
      <c r="BI596" s="130"/>
      <c r="BJ596" s="130"/>
      <c r="BK596" s="130" t="s">
        <v>4017</v>
      </c>
      <c r="BL596" s="130" t="s">
        <v>4016</v>
      </c>
      <c r="BM596" s="130"/>
      <c r="BN596" s="130"/>
    </row>
    <row r="597" spans="1:66" s="14" customFormat="1" ht="115.5" customHeight="1" x14ac:dyDescent="0.25">
      <c r="A597" s="97" t="s">
        <v>3656</v>
      </c>
      <c r="B597" s="481" t="s">
        <v>3686</v>
      </c>
      <c r="C597" s="233">
        <v>44183</v>
      </c>
      <c r="D597" s="223" t="s">
        <v>1487</v>
      </c>
      <c r="E597" s="12" t="s">
        <v>4347</v>
      </c>
      <c r="F597" s="481" t="s">
        <v>3577</v>
      </c>
      <c r="G597" s="481" t="s">
        <v>3582</v>
      </c>
      <c r="H597" s="481" t="s">
        <v>3583</v>
      </c>
      <c r="I597" s="481" t="s">
        <v>3584</v>
      </c>
      <c r="J597" s="223">
        <v>2</v>
      </c>
      <c r="K597" s="172">
        <v>44256</v>
      </c>
      <c r="L597" s="172">
        <v>44347</v>
      </c>
      <c r="M597" s="635">
        <f t="shared" si="27"/>
        <v>13</v>
      </c>
      <c r="N597" s="577">
        <v>2</v>
      </c>
      <c r="O597" s="491" t="s">
        <v>101</v>
      </c>
      <c r="P597" s="130" t="s">
        <v>29</v>
      </c>
      <c r="Q597" s="32" t="s">
        <v>6830</v>
      </c>
      <c r="R597" s="411">
        <f t="shared" si="26"/>
        <v>185</v>
      </c>
      <c r="S597" s="112"/>
      <c r="T597" s="112"/>
      <c r="U597" s="264" t="s">
        <v>1345</v>
      </c>
      <c r="V597" s="264" t="s">
        <v>1345</v>
      </c>
      <c r="W597" s="264" t="s">
        <v>1345</v>
      </c>
      <c r="X597" s="264" t="s">
        <v>1345</v>
      </c>
      <c r="Y597" s="264" t="s">
        <v>1345</v>
      </c>
      <c r="Z597" s="264" t="s">
        <v>1345</v>
      </c>
      <c r="AA597" s="264" t="s">
        <v>1345</v>
      </c>
      <c r="AB597" s="264" t="s">
        <v>1345</v>
      </c>
      <c r="AC597" s="264" t="s">
        <v>1345</v>
      </c>
      <c r="AD597" s="264" t="s">
        <v>1345</v>
      </c>
      <c r="AE597" s="264" t="s">
        <v>1345</v>
      </c>
      <c r="AF597" s="264" t="s">
        <v>1345</v>
      </c>
      <c r="AG597" s="264" t="s">
        <v>1345</v>
      </c>
      <c r="AH597" s="264" t="s">
        <v>1345</v>
      </c>
      <c r="AI597" s="264" t="s">
        <v>1345</v>
      </c>
      <c r="AJ597" s="6" t="s">
        <v>3687</v>
      </c>
      <c r="AK597" s="247" t="s">
        <v>4869</v>
      </c>
      <c r="AL597" s="39" t="s">
        <v>6829</v>
      </c>
      <c r="AM597" s="39" t="s">
        <v>6776</v>
      </c>
      <c r="AN597" s="6" t="s">
        <v>6857</v>
      </c>
      <c r="AO597" s="241" t="s">
        <v>1064</v>
      </c>
      <c r="AP597" s="192">
        <v>44484</v>
      </c>
      <c r="AQ597" s="130" t="s">
        <v>1068</v>
      </c>
      <c r="AR597" s="473"/>
      <c r="AS597" s="30"/>
      <c r="AT597" s="30"/>
      <c r="AU597" s="30"/>
      <c r="AV597" s="30"/>
      <c r="AW597" s="30" t="s">
        <v>1369</v>
      </c>
      <c r="AX597" s="30"/>
      <c r="AY597" s="30"/>
      <c r="BH597" s="130"/>
      <c r="BI597" s="130"/>
      <c r="BJ597" s="130"/>
      <c r="BK597" s="130" t="s">
        <v>4017</v>
      </c>
      <c r="BL597" s="130" t="s">
        <v>4016</v>
      </c>
      <c r="BM597" s="130"/>
      <c r="BN597" s="130"/>
    </row>
    <row r="598" spans="1:66" s="14" customFormat="1" ht="115.5" customHeight="1" x14ac:dyDescent="0.25">
      <c r="A598" s="654" t="s">
        <v>3657</v>
      </c>
      <c r="B598" s="403" t="s">
        <v>3686</v>
      </c>
      <c r="C598" s="583">
        <v>44183</v>
      </c>
      <c r="D598" s="406" t="s">
        <v>1487</v>
      </c>
      <c r="E598" s="213" t="s">
        <v>4347</v>
      </c>
      <c r="F598" s="403" t="s">
        <v>3577</v>
      </c>
      <c r="G598" s="403" t="s">
        <v>3585</v>
      </c>
      <c r="H598" s="403" t="s">
        <v>3586</v>
      </c>
      <c r="I598" s="403" t="s">
        <v>3587</v>
      </c>
      <c r="J598" s="406">
        <v>1</v>
      </c>
      <c r="K598" s="172">
        <v>44228</v>
      </c>
      <c r="L598" s="172">
        <v>44525</v>
      </c>
      <c r="M598" s="635">
        <f t="shared" si="27"/>
        <v>43</v>
      </c>
      <c r="N598" s="656">
        <v>0</v>
      </c>
      <c r="O598" s="143" t="s">
        <v>3103</v>
      </c>
      <c r="P598" s="130" t="s">
        <v>3556</v>
      </c>
      <c r="Q598" s="373" t="s">
        <v>6689</v>
      </c>
      <c r="R598" s="163">
        <f t="shared" si="26"/>
        <v>288</v>
      </c>
      <c r="S598" s="112"/>
      <c r="T598" s="112"/>
      <c r="U598" s="264" t="s">
        <v>1345</v>
      </c>
      <c r="V598" s="264" t="s">
        <v>1345</v>
      </c>
      <c r="W598" s="264" t="s">
        <v>1345</v>
      </c>
      <c r="X598" s="264" t="s">
        <v>1345</v>
      </c>
      <c r="Y598" s="264" t="s">
        <v>1345</v>
      </c>
      <c r="Z598" s="264" t="s">
        <v>1345</v>
      </c>
      <c r="AA598" s="264" t="s">
        <v>1345</v>
      </c>
      <c r="AB598" s="264" t="s">
        <v>1345</v>
      </c>
      <c r="AC598" s="264" t="s">
        <v>1345</v>
      </c>
      <c r="AD598" s="264" t="s">
        <v>1345</v>
      </c>
      <c r="AE598" s="264" t="s">
        <v>1345</v>
      </c>
      <c r="AF598" s="264" t="s">
        <v>1345</v>
      </c>
      <c r="AG598" s="264" t="s">
        <v>1345</v>
      </c>
      <c r="AH598" s="264" t="s">
        <v>1345</v>
      </c>
      <c r="AI598" s="264" t="s">
        <v>1345</v>
      </c>
      <c r="AJ598" s="249" t="s">
        <v>3687</v>
      </c>
      <c r="AK598" s="10" t="s">
        <v>4568</v>
      </c>
      <c r="AL598" s="249" t="s">
        <v>4674</v>
      </c>
      <c r="AM598" s="249" t="s">
        <v>6525</v>
      </c>
      <c r="AN598" s="560" t="s">
        <v>6691</v>
      </c>
      <c r="AO598" s="250" t="s">
        <v>920</v>
      </c>
      <c r="AP598" s="192">
        <v>44480</v>
      </c>
      <c r="AQ598" s="130" t="s">
        <v>1068</v>
      </c>
      <c r="AR598" s="473"/>
      <c r="AS598" s="30"/>
      <c r="AT598" s="30"/>
      <c r="AU598" s="30"/>
      <c r="AV598" s="30"/>
      <c r="AW598" s="30" t="s">
        <v>1369</v>
      </c>
      <c r="AX598" s="30"/>
      <c r="AY598" s="30"/>
      <c r="BH598" s="130"/>
      <c r="BI598" s="130"/>
      <c r="BJ598" s="130"/>
      <c r="BK598" s="130" t="s">
        <v>4017</v>
      </c>
      <c r="BL598" s="130" t="s">
        <v>4016</v>
      </c>
      <c r="BM598" s="130"/>
      <c r="BN598" s="130"/>
    </row>
    <row r="599" spans="1:66" s="14" customFormat="1" ht="115.5" customHeight="1" x14ac:dyDescent="0.25">
      <c r="A599" s="97" t="s">
        <v>3658</v>
      </c>
      <c r="B599" s="481" t="s">
        <v>3686</v>
      </c>
      <c r="C599" s="233">
        <v>44183</v>
      </c>
      <c r="D599" s="223" t="s">
        <v>1487</v>
      </c>
      <c r="E599" s="12" t="s">
        <v>4347</v>
      </c>
      <c r="F599" s="403" t="s">
        <v>3577</v>
      </c>
      <c r="G599" s="481" t="s">
        <v>7209</v>
      </c>
      <c r="H599" s="363" t="s">
        <v>3588</v>
      </c>
      <c r="I599" s="481" t="s">
        <v>3589</v>
      </c>
      <c r="J599" s="223">
        <v>3</v>
      </c>
      <c r="K599" s="172">
        <v>44228</v>
      </c>
      <c r="L599" s="172">
        <v>44469</v>
      </c>
      <c r="M599" s="635">
        <f t="shared" si="27"/>
        <v>35</v>
      </c>
      <c r="N599" s="577">
        <v>3</v>
      </c>
      <c r="O599" s="130" t="s">
        <v>262</v>
      </c>
      <c r="P599" s="130" t="s">
        <v>3689</v>
      </c>
      <c r="Q599" s="32" t="s">
        <v>6693</v>
      </c>
      <c r="R599" s="163">
        <f t="shared" si="26"/>
        <v>299</v>
      </c>
      <c r="S599" s="112"/>
      <c r="T599" s="112"/>
      <c r="U599" s="264" t="s">
        <v>1345</v>
      </c>
      <c r="V599" s="264" t="s">
        <v>1345</v>
      </c>
      <c r="W599" s="264" t="s">
        <v>1345</v>
      </c>
      <c r="X599" s="264" t="s">
        <v>1345</v>
      </c>
      <c r="Y599" s="264" t="s">
        <v>1345</v>
      </c>
      <c r="Z599" s="264" t="s">
        <v>1345</v>
      </c>
      <c r="AA599" s="264" t="s">
        <v>1345</v>
      </c>
      <c r="AB599" s="264" t="s">
        <v>1345</v>
      </c>
      <c r="AC599" s="264" t="s">
        <v>1345</v>
      </c>
      <c r="AD599" s="264" t="s">
        <v>1345</v>
      </c>
      <c r="AE599" s="264" t="s">
        <v>1345</v>
      </c>
      <c r="AF599" s="264" t="s">
        <v>1345</v>
      </c>
      <c r="AG599" s="264" t="s">
        <v>1345</v>
      </c>
      <c r="AH599" s="264" t="s">
        <v>1345</v>
      </c>
      <c r="AI599" s="264" t="s">
        <v>1345</v>
      </c>
      <c r="AJ599" s="247" t="s">
        <v>3687</v>
      </c>
      <c r="AK599" s="10" t="s">
        <v>4569</v>
      </c>
      <c r="AL599" s="247" t="s">
        <v>4764</v>
      </c>
      <c r="AM599" s="247" t="s">
        <v>6526</v>
      </c>
      <c r="AN599" s="247" t="s">
        <v>6692</v>
      </c>
      <c r="AO599" s="271" t="s">
        <v>918</v>
      </c>
      <c r="AP599" s="192">
        <v>44481</v>
      </c>
      <c r="AQ599" s="130" t="s">
        <v>1068</v>
      </c>
      <c r="AR599" s="473"/>
      <c r="AS599" s="30"/>
      <c r="AT599" s="30"/>
      <c r="AU599" s="30"/>
      <c r="AV599" s="30"/>
      <c r="AW599" s="30" t="s">
        <v>1369</v>
      </c>
      <c r="AX599" s="30"/>
      <c r="AY599" s="30"/>
      <c r="BH599" s="130"/>
      <c r="BI599" s="130"/>
      <c r="BJ599" s="130"/>
      <c r="BK599" s="130" t="s">
        <v>4017</v>
      </c>
      <c r="BL599" s="130" t="s">
        <v>4016</v>
      </c>
      <c r="BM599" s="130"/>
      <c r="BN599" s="130"/>
    </row>
    <row r="600" spans="1:66" s="14" customFormat="1" ht="115.5" hidden="1" customHeight="1" x14ac:dyDescent="0.25">
      <c r="A600" s="29" t="s">
        <v>3659</v>
      </c>
      <c r="B600" s="196" t="s">
        <v>3686</v>
      </c>
      <c r="C600" s="192">
        <v>44183</v>
      </c>
      <c r="D600" s="223" t="s">
        <v>1487</v>
      </c>
      <c r="E600" s="12" t="s">
        <v>4347</v>
      </c>
      <c r="F600" s="481" t="s">
        <v>3577</v>
      </c>
      <c r="G600" s="481" t="s">
        <v>3590</v>
      </c>
      <c r="H600" s="364" t="s">
        <v>3696</v>
      </c>
      <c r="I600" s="481" t="s">
        <v>3591</v>
      </c>
      <c r="J600" s="223">
        <v>1</v>
      </c>
      <c r="K600" s="172">
        <v>44228</v>
      </c>
      <c r="L600" s="172">
        <v>44286</v>
      </c>
      <c r="M600" s="79">
        <f t="shared" si="27"/>
        <v>9</v>
      </c>
      <c r="N600" s="335">
        <v>1</v>
      </c>
      <c r="O600" s="130" t="s">
        <v>4579</v>
      </c>
      <c r="P600" s="130"/>
      <c r="Q600" s="32" t="s">
        <v>4703</v>
      </c>
      <c r="R600" s="163">
        <f t="shared" si="26"/>
        <v>170</v>
      </c>
      <c r="S600" s="112"/>
      <c r="T600" s="112"/>
      <c r="U600" s="264" t="s">
        <v>1345</v>
      </c>
      <c r="V600" s="264" t="s">
        <v>1345</v>
      </c>
      <c r="W600" s="264" t="s">
        <v>1345</v>
      </c>
      <c r="X600" s="264" t="s">
        <v>1345</v>
      </c>
      <c r="Y600" s="264" t="s">
        <v>1345</v>
      </c>
      <c r="Z600" s="264" t="s">
        <v>1345</v>
      </c>
      <c r="AA600" s="264" t="s">
        <v>1345</v>
      </c>
      <c r="AB600" s="264" t="s">
        <v>1345</v>
      </c>
      <c r="AC600" s="264" t="s">
        <v>1345</v>
      </c>
      <c r="AD600" s="264" t="s">
        <v>1345</v>
      </c>
      <c r="AE600" s="264" t="s">
        <v>1345</v>
      </c>
      <c r="AF600" s="264" t="s">
        <v>1345</v>
      </c>
      <c r="AG600" s="264" t="s">
        <v>1345</v>
      </c>
      <c r="AH600" s="264" t="s">
        <v>1345</v>
      </c>
      <c r="AI600" s="264" t="s">
        <v>1345</v>
      </c>
      <c r="AJ600" s="247" t="s">
        <v>3687</v>
      </c>
      <c r="AK600" s="347" t="s">
        <v>4696</v>
      </c>
      <c r="AL600" s="247" t="s">
        <v>4710</v>
      </c>
      <c r="AM600" s="146" t="s">
        <v>4148</v>
      </c>
      <c r="AN600" s="146" t="s">
        <v>6329</v>
      </c>
      <c r="AO600" s="271" t="s">
        <v>918</v>
      </c>
      <c r="AP600" s="192">
        <v>44398</v>
      </c>
      <c r="AQ600" s="130" t="s">
        <v>1068</v>
      </c>
      <c r="AR600" s="473"/>
      <c r="AS600" s="30"/>
      <c r="AT600" s="30"/>
      <c r="AU600" s="30"/>
      <c r="AV600" s="30"/>
      <c r="AW600" s="30" t="s">
        <v>1369</v>
      </c>
      <c r="AX600" s="30"/>
      <c r="AY600" s="30"/>
      <c r="BH600" s="130"/>
      <c r="BI600" s="130"/>
      <c r="BJ600" s="130"/>
      <c r="BK600" s="130" t="s">
        <v>4017</v>
      </c>
      <c r="BL600" s="130" t="s">
        <v>4016</v>
      </c>
      <c r="BM600" s="130"/>
      <c r="BN600" s="130"/>
    </row>
    <row r="601" spans="1:66" s="14" customFormat="1" ht="115.5" customHeight="1" x14ac:dyDescent="0.25">
      <c r="A601" s="97" t="s">
        <v>3660</v>
      </c>
      <c r="B601" s="481" t="s">
        <v>3686</v>
      </c>
      <c r="C601" s="233">
        <v>44183</v>
      </c>
      <c r="D601" s="223" t="s">
        <v>1487</v>
      </c>
      <c r="E601" s="12" t="s">
        <v>4347</v>
      </c>
      <c r="F601" s="403" t="s">
        <v>3577</v>
      </c>
      <c r="G601" s="481" t="s">
        <v>3592</v>
      </c>
      <c r="H601" s="481" t="s">
        <v>7246</v>
      </c>
      <c r="I601" s="481" t="s">
        <v>3587</v>
      </c>
      <c r="J601" s="223">
        <v>1</v>
      </c>
      <c r="K601" s="172">
        <v>44228</v>
      </c>
      <c r="L601" s="233">
        <v>44554</v>
      </c>
      <c r="M601" s="635">
        <f t="shared" si="27"/>
        <v>47</v>
      </c>
      <c r="N601" s="575">
        <v>0</v>
      </c>
      <c r="O601" s="130" t="s">
        <v>262</v>
      </c>
      <c r="P601" s="130" t="s">
        <v>3690</v>
      </c>
      <c r="Q601" s="32" t="s">
        <v>6694</v>
      </c>
      <c r="R601" s="163">
        <f t="shared" si="26"/>
        <v>292</v>
      </c>
      <c r="S601" s="112"/>
      <c r="T601" s="112"/>
      <c r="U601" s="264" t="s">
        <v>1345</v>
      </c>
      <c r="V601" s="264" t="s">
        <v>1345</v>
      </c>
      <c r="W601" s="264" t="s">
        <v>1345</v>
      </c>
      <c r="X601" s="264" t="s">
        <v>1345</v>
      </c>
      <c r="Y601" s="264" t="s">
        <v>1345</v>
      </c>
      <c r="Z601" s="264" t="s">
        <v>1345</v>
      </c>
      <c r="AA601" s="264" t="s">
        <v>1345</v>
      </c>
      <c r="AB601" s="264" t="s">
        <v>1345</v>
      </c>
      <c r="AC601" s="264" t="s">
        <v>1345</v>
      </c>
      <c r="AD601" s="264" t="s">
        <v>1345</v>
      </c>
      <c r="AE601" s="264" t="s">
        <v>1345</v>
      </c>
      <c r="AF601" s="264" t="s">
        <v>1345</v>
      </c>
      <c r="AG601" s="264" t="s">
        <v>1345</v>
      </c>
      <c r="AH601" s="264" t="s">
        <v>1345</v>
      </c>
      <c r="AI601" s="264" t="s">
        <v>1345</v>
      </c>
      <c r="AJ601" s="247" t="s">
        <v>3687</v>
      </c>
      <c r="AK601" s="10" t="s">
        <v>4570</v>
      </c>
      <c r="AL601" s="247" t="s">
        <v>4765</v>
      </c>
      <c r="AM601" s="247" t="s">
        <v>6527</v>
      </c>
      <c r="AN601" s="247" t="s">
        <v>6858</v>
      </c>
      <c r="AO601" s="271" t="s">
        <v>920</v>
      </c>
      <c r="AP601" s="192">
        <v>44481</v>
      </c>
      <c r="AQ601" s="130" t="s">
        <v>1068</v>
      </c>
      <c r="AR601" s="473"/>
      <c r="AS601" s="30"/>
      <c r="AT601" s="30"/>
      <c r="AU601" s="30"/>
      <c r="AV601" s="30"/>
      <c r="AW601" s="30" t="s">
        <v>1369</v>
      </c>
      <c r="AX601" s="30"/>
      <c r="AY601" s="30"/>
      <c r="BH601" s="130"/>
      <c r="BI601" s="130"/>
      <c r="BJ601" s="130"/>
      <c r="BK601" s="130" t="s">
        <v>4017</v>
      </c>
      <c r="BL601" s="130" t="s">
        <v>4016</v>
      </c>
      <c r="BM601" s="130"/>
      <c r="BN601" s="130"/>
    </row>
    <row r="602" spans="1:66" s="14" customFormat="1" ht="115.5" hidden="1" customHeight="1" x14ac:dyDescent="0.25">
      <c r="A602" s="29" t="s">
        <v>3661</v>
      </c>
      <c r="B602" s="196" t="s">
        <v>3686</v>
      </c>
      <c r="C602" s="192">
        <v>44183</v>
      </c>
      <c r="D602" s="223" t="s">
        <v>1487</v>
      </c>
      <c r="E602" s="12" t="s">
        <v>4347</v>
      </c>
      <c r="F602" s="481" t="s">
        <v>3577</v>
      </c>
      <c r="G602" s="481" t="s">
        <v>3593</v>
      </c>
      <c r="H602" s="363" t="s">
        <v>3594</v>
      </c>
      <c r="I602" s="481" t="s">
        <v>3595</v>
      </c>
      <c r="J602" s="223">
        <v>1</v>
      </c>
      <c r="K602" s="172">
        <v>44228</v>
      </c>
      <c r="L602" s="233">
        <v>44348</v>
      </c>
      <c r="M602" s="79">
        <f t="shared" si="27"/>
        <v>18</v>
      </c>
      <c r="N602" s="335">
        <v>1</v>
      </c>
      <c r="O602" s="491" t="s">
        <v>4579</v>
      </c>
      <c r="P602" s="130" t="s">
        <v>149</v>
      </c>
      <c r="Q602" s="32" t="s">
        <v>4699</v>
      </c>
      <c r="R602" s="163">
        <f t="shared" si="26"/>
        <v>213</v>
      </c>
      <c r="S602" s="112"/>
      <c r="T602" s="112"/>
      <c r="U602" s="264" t="s">
        <v>1345</v>
      </c>
      <c r="V602" s="264" t="s">
        <v>1345</v>
      </c>
      <c r="W602" s="264" t="s">
        <v>1345</v>
      </c>
      <c r="X602" s="264" t="s">
        <v>1345</v>
      </c>
      <c r="Y602" s="264" t="s">
        <v>1345</v>
      </c>
      <c r="Z602" s="264" t="s">
        <v>1345</v>
      </c>
      <c r="AA602" s="264" t="s">
        <v>1345</v>
      </c>
      <c r="AB602" s="264" t="s">
        <v>1345</v>
      </c>
      <c r="AC602" s="264" t="s">
        <v>1345</v>
      </c>
      <c r="AD602" s="264" t="s">
        <v>1345</v>
      </c>
      <c r="AE602" s="264" t="s">
        <v>1345</v>
      </c>
      <c r="AF602" s="264" t="s">
        <v>1345</v>
      </c>
      <c r="AG602" s="264" t="s">
        <v>1345</v>
      </c>
      <c r="AH602" s="264" t="s">
        <v>1345</v>
      </c>
      <c r="AI602" s="264" t="s">
        <v>1345</v>
      </c>
      <c r="AJ602" s="6" t="s">
        <v>3687</v>
      </c>
      <c r="AK602" s="10" t="s">
        <v>4698</v>
      </c>
      <c r="AL602" s="6" t="s">
        <v>4711</v>
      </c>
      <c r="AM602" s="146" t="s">
        <v>4148</v>
      </c>
      <c r="AN602" s="146" t="s">
        <v>6329</v>
      </c>
      <c r="AO602" s="241" t="s">
        <v>918</v>
      </c>
      <c r="AP602" s="192">
        <v>44397</v>
      </c>
      <c r="AQ602" s="491" t="s">
        <v>1068</v>
      </c>
      <c r="AR602" s="473"/>
      <c r="AS602" s="30"/>
      <c r="AT602" s="30"/>
      <c r="AU602" s="30"/>
      <c r="AV602" s="30"/>
      <c r="AW602" s="30" t="s">
        <v>1369</v>
      </c>
      <c r="AX602" s="30"/>
      <c r="AY602" s="30"/>
      <c r="BH602" s="130"/>
      <c r="BI602" s="130"/>
      <c r="BJ602" s="130"/>
      <c r="BK602" s="130" t="s">
        <v>4017</v>
      </c>
      <c r="BL602" s="130" t="s">
        <v>4016</v>
      </c>
      <c r="BM602" s="130"/>
      <c r="BN602" s="130"/>
    </row>
    <row r="603" spans="1:66" s="14" customFormat="1" ht="115.5" customHeight="1" x14ac:dyDescent="0.25">
      <c r="A603" s="97" t="s">
        <v>3662</v>
      </c>
      <c r="B603" s="481" t="s">
        <v>3686</v>
      </c>
      <c r="C603" s="233">
        <v>44183</v>
      </c>
      <c r="D603" s="223" t="s">
        <v>1487</v>
      </c>
      <c r="E603" s="12" t="s">
        <v>4347</v>
      </c>
      <c r="F603" s="481" t="s">
        <v>3577</v>
      </c>
      <c r="G603" s="481" t="s">
        <v>3596</v>
      </c>
      <c r="H603" s="481" t="s">
        <v>3597</v>
      </c>
      <c r="I603" s="481" t="s">
        <v>3598</v>
      </c>
      <c r="J603" s="223">
        <v>2</v>
      </c>
      <c r="K603" s="172">
        <v>44228</v>
      </c>
      <c r="L603" s="172">
        <v>44592</v>
      </c>
      <c r="M603" s="635">
        <f t="shared" si="27"/>
        <v>52</v>
      </c>
      <c r="N603" s="575">
        <v>1</v>
      </c>
      <c r="O603" s="491" t="s">
        <v>939</v>
      </c>
      <c r="P603" s="491" t="s">
        <v>149</v>
      </c>
      <c r="Q603" s="32" t="s">
        <v>7014</v>
      </c>
      <c r="R603" s="582">
        <f t="shared" si="26"/>
        <v>111</v>
      </c>
      <c r="S603" s="112"/>
      <c r="T603" s="112"/>
      <c r="U603" s="264" t="s">
        <v>1345</v>
      </c>
      <c r="V603" s="264" t="s">
        <v>1345</v>
      </c>
      <c r="W603" s="264" t="s">
        <v>1345</v>
      </c>
      <c r="X603" s="264" t="s">
        <v>1345</v>
      </c>
      <c r="Y603" s="264" t="s">
        <v>1345</v>
      </c>
      <c r="Z603" s="264" t="s">
        <v>1345</v>
      </c>
      <c r="AA603" s="264" t="s">
        <v>1345</v>
      </c>
      <c r="AB603" s="264" t="s">
        <v>1345</v>
      </c>
      <c r="AC603" s="264" t="s">
        <v>1345</v>
      </c>
      <c r="AD603" s="264" t="s">
        <v>1345</v>
      </c>
      <c r="AE603" s="264" t="s">
        <v>1345</v>
      </c>
      <c r="AF603" s="264" t="s">
        <v>1345</v>
      </c>
      <c r="AG603" s="264" t="s">
        <v>1345</v>
      </c>
      <c r="AH603" s="264" t="s">
        <v>1345</v>
      </c>
      <c r="AI603" s="264" t="s">
        <v>1345</v>
      </c>
      <c r="AJ603" s="247" t="s">
        <v>3687</v>
      </c>
      <c r="AK603" s="6" t="s">
        <v>4407</v>
      </c>
      <c r="AL603" s="6" t="s">
        <v>4688</v>
      </c>
      <c r="AM603" s="10" t="s">
        <v>7005</v>
      </c>
      <c r="AN603" s="6" t="s">
        <v>7064</v>
      </c>
      <c r="AO603" s="241" t="s">
        <v>920</v>
      </c>
      <c r="AP603" s="192">
        <v>44489</v>
      </c>
      <c r="AQ603" s="491" t="s">
        <v>1068</v>
      </c>
      <c r="AR603" s="473"/>
      <c r="AS603" s="30"/>
      <c r="AT603" s="30"/>
      <c r="AU603" s="30"/>
      <c r="AV603" s="30"/>
      <c r="AW603" s="30" t="s">
        <v>1369</v>
      </c>
      <c r="AX603" s="30"/>
      <c r="AY603" s="30"/>
      <c r="BH603" s="130"/>
      <c r="BI603" s="130"/>
      <c r="BJ603" s="130"/>
      <c r="BK603" s="130" t="s">
        <v>4017</v>
      </c>
      <c r="BL603" s="130" t="s">
        <v>4016</v>
      </c>
      <c r="BM603" s="130"/>
      <c r="BN603" s="130"/>
    </row>
    <row r="604" spans="1:66" s="14" customFormat="1" ht="115.5" customHeight="1" x14ac:dyDescent="0.25">
      <c r="A604" s="97" t="s">
        <v>3663</v>
      </c>
      <c r="B604" s="481" t="s">
        <v>3686</v>
      </c>
      <c r="C604" s="233">
        <v>44183</v>
      </c>
      <c r="D604" s="223" t="s">
        <v>1487</v>
      </c>
      <c r="E604" s="12" t="s">
        <v>4347</v>
      </c>
      <c r="F604" s="481" t="s">
        <v>3577</v>
      </c>
      <c r="G604" s="481" t="s">
        <v>3599</v>
      </c>
      <c r="H604" s="481" t="s">
        <v>3600</v>
      </c>
      <c r="I604" s="481" t="s">
        <v>3601</v>
      </c>
      <c r="J604" s="223">
        <v>1</v>
      </c>
      <c r="K604" s="172">
        <v>44228</v>
      </c>
      <c r="L604" s="281">
        <v>44561</v>
      </c>
      <c r="M604" s="635">
        <f t="shared" si="27"/>
        <v>48</v>
      </c>
      <c r="N604" s="575">
        <v>0.77</v>
      </c>
      <c r="O604" s="491" t="s">
        <v>939</v>
      </c>
      <c r="P604" s="491" t="s">
        <v>149</v>
      </c>
      <c r="Q604" s="32" t="s">
        <v>7017</v>
      </c>
      <c r="R604" s="598">
        <f t="shared" si="26"/>
        <v>308</v>
      </c>
      <c r="S604" s="112"/>
      <c r="T604" s="112"/>
      <c r="U604" s="264" t="s">
        <v>1345</v>
      </c>
      <c r="V604" s="264" t="s">
        <v>1345</v>
      </c>
      <c r="W604" s="264" t="s">
        <v>1345</v>
      </c>
      <c r="X604" s="264" t="s">
        <v>1345</v>
      </c>
      <c r="Y604" s="264" t="s">
        <v>1345</v>
      </c>
      <c r="Z604" s="264" t="s">
        <v>1345</v>
      </c>
      <c r="AA604" s="264" t="s">
        <v>1345</v>
      </c>
      <c r="AB604" s="264" t="s">
        <v>1345</v>
      </c>
      <c r="AC604" s="264" t="s">
        <v>1345</v>
      </c>
      <c r="AD604" s="264" t="s">
        <v>1345</v>
      </c>
      <c r="AE604" s="264" t="s">
        <v>1345</v>
      </c>
      <c r="AF604" s="264" t="s">
        <v>1345</v>
      </c>
      <c r="AG604" s="264" t="s">
        <v>1345</v>
      </c>
      <c r="AH604" s="264" t="s">
        <v>1345</v>
      </c>
      <c r="AI604" s="264" t="s">
        <v>1345</v>
      </c>
      <c r="AJ604" s="247" t="s">
        <v>3687</v>
      </c>
      <c r="AK604" s="6" t="s">
        <v>4408</v>
      </c>
      <c r="AL604" s="6" t="s">
        <v>7016</v>
      </c>
      <c r="AM604" s="10" t="s">
        <v>7015</v>
      </c>
      <c r="AN604" s="6" t="s">
        <v>7130</v>
      </c>
      <c r="AO604" s="241" t="s">
        <v>920</v>
      </c>
      <c r="AP604" s="192">
        <v>44495</v>
      </c>
      <c r="AQ604" s="491" t="s">
        <v>1068</v>
      </c>
      <c r="AR604" s="473"/>
      <c r="AS604" s="30"/>
      <c r="AT604" s="30"/>
      <c r="AU604" s="30"/>
      <c r="AV604" s="30"/>
      <c r="AW604" s="30" t="s">
        <v>1369</v>
      </c>
      <c r="AX604" s="30"/>
      <c r="AY604" s="30"/>
      <c r="BH604" s="130"/>
      <c r="BI604" s="130"/>
      <c r="BJ604" s="130"/>
      <c r="BK604" s="130" t="s">
        <v>4017</v>
      </c>
      <c r="BL604" s="130" t="s">
        <v>4016</v>
      </c>
      <c r="BM604" s="130"/>
      <c r="BN604" s="130"/>
    </row>
    <row r="605" spans="1:66" s="14" customFormat="1" ht="115.5" hidden="1" customHeight="1" x14ac:dyDescent="0.25">
      <c r="A605" s="29" t="s">
        <v>3664</v>
      </c>
      <c r="B605" s="211" t="s">
        <v>3686</v>
      </c>
      <c r="C605" s="238">
        <v>44183</v>
      </c>
      <c r="D605" s="406" t="s">
        <v>1487</v>
      </c>
      <c r="E605" s="213" t="s">
        <v>4347</v>
      </c>
      <c r="F605" s="403" t="s">
        <v>3577</v>
      </c>
      <c r="G605" s="403" t="s">
        <v>3602</v>
      </c>
      <c r="H605" s="403" t="s">
        <v>3603</v>
      </c>
      <c r="I605" s="403" t="s">
        <v>3604</v>
      </c>
      <c r="J605" s="406">
        <v>1</v>
      </c>
      <c r="K605" s="597">
        <v>44256</v>
      </c>
      <c r="L605" s="597">
        <v>44348</v>
      </c>
      <c r="M605" s="584">
        <f t="shared" si="27"/>
        <v>14</v>
      </c>
      <c r="N605" s="590">
        <v>1</v>
      </c>
      <c r="O605" s="143" t="s">
        <v>61</v>
      </c>
      <c r="P605" s="143"/>
      <c r="Q605" s="373" t="s">
        <v>4507</v>
      </c>
      <c r="R605" s="163">
        <f t="shared" si="26"/>
        <v>322</v>
      </c>
      <c r="S605" s="112"/>
      <c r="T605" s="112"/>
      <c r="U605" s="264" t="s">
        <v>1345</v>
      </c>
      <c r="V605" s="264" t="s">
        <v>1345</v>
      </c>
      <c r="W605" s="264" t="s">
        <v>1345</v>
      </c>
      <c r="X605" s="264" t="s">
        <v>1345</v>
      </c>
      <c r="Y605" s="264" t="s">
        <v>1345</v>
      </c>
      <c r="Z605" s="264" t="s">
        <v>1345</v>
      </c>
      <c r="AA605" s="264" t="s">
        <v>1345</v>
      </c>
      <c r="AB605" s="264" t="s">
        <v>1345</v>
      </c>
      <c r="AC605" s="264" t="s">
        <v>1345</v>
      </c>
      <c r="AD605" s="264" t="s">
        <v>1345</v>
      </c>
      <c r="AE605" s="264" t="s">
        <v>1345</v>
      </c>
      <c r="AF605" s="264" t="s">
        <v>1345</v>
      </c>
      <c r="AG605" s="264" t="s">
        <v>1345</v>
      </c>
      <c r="AH605" s="264" t="s">
        <v>1345</v>
      </c>
      <c r="AI605" s="264" t="s">
        <v>1345</v>
      </c>
      <c r="AJ605" s="247" t="s">
        <v>3687</v>
      </c>
      <c r="AK605" s="89" t="s">
        <v>4502</v>
      </c>
      <c r="AL605" s="249" t="s">
        <v>4643</v>
      </c>
      <c r="AM605" s="146" t="s">
        <v>4148</v>
      </c>
      <c r="AN605" s="146" t="s">
        <v>6329</v>
      </c>
      <c r="AO605" s="250" t="s">
        <v>918</v>
      </c>
      <c r="AP605" s="238">
        <v>44390</v>
      </c>
      <c r="AQ605" s="143" t="s">
        <v>1068</v>
      </c>
      <c r="AR605" s="95"/>
      <c r="AS605" s="30"/>
      <c r="AT605" s="30"/>
      <c r="AU605" s="30"/>
      <c r="AV605" s="30"/>
      <c r="AW605" s="30" t="s">
        <v>1369</v>
      </c>
      <c r="AX605" s="30"/>
      <c r="AY605" s="30"/>
      <c r="BH605" s="130"/>
      <c r="BI605" s="130"/>
      <c r="BJ605" s="130"/>
      <c r="BK605" s="130" t="s">
        <v>4017</v>
      </c>
      <c r="BL605" s="130" t="s">
        <v>4016</v>
      </c>
      <c r="BM605" s="181"/>
      <c r="BN605" s="181"/>
    </row>
    <row r="606" spans="1:66" s="14" customFormat="1" ht="115.5" customHeight="1" x14ac:dyDescent="0.25">
      <c r="A606" s="97" t="s">
        <v>3665</v>
      </c>
      <c r="B606" s="481" t="s">
        <v>3686</v>
      </c>
      <c r="C606" s="233">
        <v>44183</v>
      </c>
      <c r="D606" s="223" t="s">
        <v>1487</v>
      </c>
      <c r="E606" s="12" t="s">
        <v>4347</v>
      </c>
      <c r="F606" s="481" t="s">
        <v>3577</v>
      </c>
      <c r="G606" s="481" t="s">
        <v>3605</v>
      </c>
      <c r="H606" s="481" t="s">
        <v>3606</v>
      </c>
      <c r="I606" s="481" t="s">
        <v>3607</v>
      </c>
      <c r="J606" s="223">
        <v>1</v>
      </c>
      <c r="K606" s="172">
        <v>44348</v>
      </c>
      <c r="L606" s="172">
        <v>44409</v>
      </c>
      <c r="M606" s="635">
        <f t="shared" si="27"/>
        <v>9</v>
      </c>
      <c r="N606" s="652">
        <v>1</v>
      </c>
      <c r="O606" s="130" t="s">
        <v>61</v>
      </c>
      <c r="P606" s="130" t="s">
        <v>3688</v>
      </c>
      <c r="Q606" s="32" t="s">
        <v>6896</v>
      </c>
      <c r="R606" s="163">
        <f t="shared" si="26"/>
        <v>269</v>
      </c>
      <c r="S606" s="112"/>
      <c r="T606" s="112"/>
      <c r="U606" s="264" t="s">
        <v>1345</v>
      </c>
      <c r="V606" s="264" t="s">
        <v>1345</v>
      </c>
      <c r="W606" s="264" t="s">
        <v>1345</v>
      </c>
      <c r="X606" s="264" t="s">
        <v>1345</v>
      </c>
      <c r="Y606" s="264" t="s">
        <v>1345</v>
      </c>
      <c r="Z606" s="264" t="s">
        <v>1345</v>
      </c>
      <c r="AA606" s="264" t="s">
        <v>1345</v>
      </c>
      <c r="AB606" s="264" t="s">
        <v>1345</v>
      </c>
      <c r="AC606" s="264" t="s">
        <v>1345</v>
      </c>
      <c r="AD606" s="264" t="s">
        <v>1345</v>
      </c>
      <c r="AE606" s="264" t="s">
        <v>1345</v>
      </c>
      <c r="AF606" s="264" t="s">
        <v>1345</v>
      </c>
      <c r="AG606" s="264" t="s">
        <v>1345</v>
      </c>
      <c r="AH606" s="264" t="s">
        <v>1345</v>
      </c>
      <c r="AI606" s="264" t="s">
        <v>1345</v>
      </c>
      <c r="AJ606" s="247" t="s">
        <v>3687</v>
      </c>
      <c r="AK606" s="361" t="s">
        <v>4508</v>
      </c>
      <c r="AL606" s="247" t="s">
        <v>4509</v>
      </c>
      <c r="AM606" s="569" t="s">
        <v>6876</v>
      </c>
      <c r="AN606" s="247" t="s">
        <v>6912</v>
      </c>
      <c r="AO606" s="271" t="s">
        <v>1064</v>
      </c>
      <c r="AP606" s="192">
        <v>44484</v>
      </c>
      <c r="AQ606" s="130" t="s">
        <v>1068</v>
      </c>
      <c r="AR606" s="473"/>
      <c r="AS606" s="30"/>
      <c r="AT606" s="30"/>
      <c r="AU606" s="30"/>
      <c r="AV606" s="30"/>
      <c r="AW606" s="30" t="s">
        <v>1369</v>
      </c>
      <c r="AX606" s="30"/>
      <c r="AY606" s="30"/>
      <c r="BH606" s="130"/>
      <c r="BI606" s="130"/>
      <c r="BJ606" s="130"/>
      <c r="BK606" s="130" t="s">
        <v>4029</v>
      </c>
      <c r="BL606" s="130" t="s">
        <v>4031</v>
      </c>
      <c r="BM606" s="130" t="s">
        <v>4018</v>
      </c>
      <c r="BN606" s="130"/>
    </row>
    <row r="607" spans="1:66" s="14" customFormat="1" ht="115.5" customHeight="1" x14ac:dyDescent="0.25">
      <c r="A607" s="97" t="s">
        <v>3666</v>
      </c>
      <c r="B607" s="481" t="s">
        <v>3686</v>
      </c>
      <c r="C607" s="233">
        <v>44183</v>
      </c>
      <c r="D607" s="223" t="s">
        <v>1491</v>
      </c>
      <c r="E607" s="12" t="s">
        <v>4348</v>
      </c>
      <c r="F607" s="481" t="s">
        <v>3608</v>
      </c>
      <c r="G607" s="481" t="s">
        <v>3609</v>
      </c>
      <c r="H607" s="481" t="s">
        <v>3610</v>
      </c>
      <c r="I607" s="234" t="s">
        <v>712</v>
      </c>
      <c r="J607" s="223">
        <v>1</v>
      </c>
      <c r="K607" s="233">
        <v>44228</v>
      </c>
      <c r="L607" s="233">
        <v>44296</v>
      </c>
      <c r="M607" s="635">
        <f t="shared" si="27"/>
        <v>10</v>
      </c>
      <c r="N607" s="577">
        <v>1</v>
      </c>
      <c r="O607" s="491" t="s">
        <v>16</v>
      </c>
      <c r="P607" s="491"/>
      <c r="Q607" s="32" t="s">
        <v>6970</v>
      </c>
      <c r="R607" s="411">
        <f t="shared" si="26"/>
        <v>273</v>
      </c>
      <c r="S607" s="112"/>
      <c r="T607" s="112"/>
      <c r="U607" s="264" t="s">
        <v>1345</v>
      </c>
      <c r="V607" s="264" t="s">
        <v>1345</v>
      </c>
      <c r="W607" s="264" t="s">
        <v>1345</v>
      </c>
      <c r="X607" s="264" t="s">
        <v>1345</v>
      </c>
      <c r="Y607" s="264" t="s">
        <v>1345</v>
      </c>
      <c r="Z607" s="264" t="s">
        <v>1345</v>
      </c>
      <c r="AA607" s="264" t="s">
        <v>1345</v>
      </c>
      <c r="AB607" s="264" t="s">
        <v>1345</v>
      </c>
      <c r="AC607" s="264" t="s">
        <v>1345</v>
      </c>
      <c r="AD607" s="264" t="s">
        <v>1345</v>
      </c>
      <c r="AE607" s="264" t="s">
        <v>1345</v>
      </c>
      <c r="AF607" s="264" t="s">
        <v>1345</v>
      </c>
      <c r="AG607" s="264" t="s">
        <v>1345</v>
      </c>
      <c r="AH607" s="264" t="s">
        <v>1345</v>
      </c>
      <c r="AI607" s="264" t="s">
        <v>1345</v>
      </c>
      <c r="AJ607" s="6" t="s">
        <v>3687</v>
      </c>
      <c r="AK607" s="39"/>
      <c r="AL607" s="39" t="s">
        <v>4870</v>
      </c>
      <c r="AM607" s="39" t="s">
        <v>6963</v>
      </c>
      <c r="AN607" s="39" t="s">
        <v>6975</v>
      </c>
      <c r="AO607" s="32" t="s">
        <v>1064</v>
      </c>
      <c r="AP607" s="33">
        <v>44488</v>
      </c>
      <c r="AQ607" s="130" t="s">
        <v>1068</v>
      </c>
      <c r="AR607" s="473"/>
      <c r="AS607" s="30"/>
      <c r="AT607" s="30"/>
      <c r="AU607" s="30"/>
      <c r="AV607" s="30"/>
      <c r="AW607" s="30" t="s">
        <v>1369</v>
      </c>
      <c r="AX607" s="30"/>
      <c r="AY607" s="30"/>
      <c r="BH607" s="130"/>
      <c r="BI607" s="130"/>
      <c r="BJ607" s="130"/>
      <c r="BK607" s="130" t="s">
        <v>4029</v>
      </c>
      <c r="BL607" s="130" t="s">
        <v>4031</v>
      </c>
      <c r="BM607" s="130" t="s">
        <v>4019</v>
      </c>
      <c r="BN607" s="130"/>
    </row>
    <row r="608" spans="1:66" s="14" customFormat="1" ht="115.5" customHeight="1" x14ac:dyDescent="0.25">
      <c r="A608" s="654" t="s">
        <v>3667</v>
      </c>
      <c r="B608" s="403" t="s">
        <v>3686</v>
      </c>
      <c r="C608" s="583">
        <v>44183</v>
      </c>
      <c r="D608" s="406" t="s">
        <v>1491</v>
      </c>
      <c r="E608" s="213" t="s">
        <v>4348</v>
      </c>
      <c r="F608" s="403" t="s">
        <v>3608</v>
      </c>
      <c r="G608" s="403" t="s">
        <v>3609</v>
      </c>
      <c r="H608" s="403" t="s">
        <v>3611</v>
      </c>
      <c r="I608" s="407" t="s">
        <v>712</v>
      </c>
      <c r="J608" s="406">
        <v>1</v>
      </c>
      <c r="K608" s="233">
        <v>44228</v>
      </c>
      <c r="L608" s="233">
        <v>44418</v>
      </c>
      <c r="M608" s="635">
        <f t="shared" si="27"/>
        <v>28</v>
      </c>
      <c r="N608" s="660">
        <v>0</v>
      </c>
      <c r="O608" s="93" t="s">
        <v>16</v>
      </c>
      <c r="P608" s="491"/>
      <c r="Q608" s="373" t="s">
        <v>6972</v>
      </c>
      <c r="R608" s="582">
        <f t="shared" si="26"/>
        <v>211</v>
      </c>
      <c r="S608" s="112"/>
      <c r="T608" s="112"/>
      <c r="U608" s="264" t="s">
        <v>1345</v>
      </c>
      <c r="V608" s="264" t="s">
        <v>1345</v>
      </c>
      <c r="W608" s="264" t="s">
        <v>1345</v>
      </c>
      <c r="X608" s="264" t="s">
        <v>1345</v>
      </c>
      <c r="Y608" s="264" t="s">
        <v>1345</v>
      </c>
      <c r="Z608" s="264" t="s">
        <v>1345</v>
      </c>
      <c r="AA608" s="264" t="s">
        <v>1345</v>
      </c>
      <c r="AB608" s="264" t="s">
        <v>1345</v>
      </c>
      <c r="AC608" s="264" t="s">
        <v>1345</v>
      </c>
      <c r="AD608" s="264" t="s">
        <v>1345</v>
      </c>
      <c r="AE608" s="264" t="s">
        <v>1345</v>
      </c>
      <c r="AF608" s="264" t="s">
        <v>1345</v>
      </c>
      <c r="AG608" s="264" t="s">
        <v>1345</v>
      </c>
      <c r="AH608" s="264" t="s">
        <v>1345</v>
      </c>
      <c r="AI608" s="264" t="s">
        <v>1345</v>
      </c>
      <c r="AJ608" s="249" t="s">
        <v>3687</v>
      </c>
      <c r="AK608" s="586" t="s">
        <v>4844</v>
      </c>
      <c r="AL608" s="587" t="s">
        <v>4845</v>
      </c>
      <c r="AM608" s="9" t="s">
        <v>6964</v>
      </c>
      <c r="AN608" s="587" t="s">
        <v>7131</v>
      </c>
      <c r="AO608" s="409" t="s">
        <v>919</v>
      </c>
      <c r="AP608" s="33">
        <v>44495</v>
      </c>
      <c r="AQ608" s="130" t="s">
        <v>1068</v>
      </c>
      <c r="AR608" s="473"/>
      <c r="AS608" s="30"/>
      <c r="AT608" s="30"/>
      <c r="AU608" s="30"/>
      <c r="AV608" s="30"/>
      <c r="AW608" s="30" t="s">
        <v>1369</v>
      </c>
      <c r="AX608" s="30"/>
      <c r="AY608" s="30"/>
      <c r="BH608" s="130"/>
      <c r="BI608" s="130"/>
      <c r="BJ608" s="130"/>
      <c r="BK608" s="130" t="s">
        <v>4029</v>
      </c>
      <c r="BL608" s="130" t="s">
        <v>4031</v>
      </c>
      <c r="BM608" s="130" t="s">
        <v>4019</v>
      </c>
      <c r="BN608" s="130"/>
    </row>
    <row r="609" spans="1:66" s="14" customFormat="1" ht="115.5" customHeight="1" x14ac:dyDescent="0.25">
      <c r="A609" s="97" t="s">
        <v>3668</v>
      </c>
      <c r="B609" s="481" t="s">
        <v>3686</v>
      </c>
      <c r="C609" s="583">
        <v>44183</v>
      </c>
      <c r="D609" s="406" t="s">
        <v>1491</v>
      </c>
      <c r="E609" s="213" t="s">
        <v>4348</v>
      </c>
      <c r="F609" s="403" t="s">
        <v>3608</v>
      </c>
      <c r="G609" s="403" t="s">
        <v>3609</v>
      </c>
      <c r="H609" s="403" t="s">
        <v>3612</v>
      </c>
      <c r="I609" s="407" t="s">
        <v>712</v>
      </c>
      <c r="J609" s="406">
        <v>1</v>
      </c>
      <c r="K609" s="583">
        <v>44419</v>
      </c>
      <c r="L609" s="583">
        <v>44560</v>
      </c>
      <c r="M609" s="657">
        <f t="shared" si="27"/>
        <v>21</v>
      </c>
      <c r="N609" s="661">
        <v>0</v>
      </c>
      <c r="O609" s="143" t="s">
        <v>16</v>
      </c>
      <c r="P609" s="143"/>
      <c r="Q609" s="585" t="s">
        <v>6969</v>
      </c>
      <c r="R609" s="163">
        <f t="shared" si="26"/>
        <v>157</v>
      </c>
      <c r="S609" s="112"/>
      <c r="T609" s="112"/>
      <c r="U609" s="264" t="s">
        <v>1345</v>
      </c>
      <c r="V609" s="264" t="s">
        <v>1345</v>
      </c>
      <c r="W609" s="264" t="s">
        <v>1345</v>
      </c>
      <c r="X609" s="264" t="s">
        <v>1345</v>
      </c>
      <c r="Y609" s="264" t="s">
        <v>1345</v>
      </c>
      <c r="Z609" s="264" t="s">
        <v>1345</v>
      </c>
      <c r="AA609" s="264" t="s">
        <v>1345</v>
      </c>
      <c r="AB609" s="264" t="s">
        <v>1345</v>
      </c>
      <c r="AC609" s="264" t="s">
        <v>1345</v>
      </c>
      <c r="AD609" s="264" t="s">
        <v>1345</v>
      </c>
      <c r="AE609" s="264" t="s">
        <v>1345</v>
      </c>
      <c r="AF609" s="264" t="s">
        <v>1345</v>
      </c>
      <c r="AG609" s="264" t="s">
        <v>1345</v>
      </c>
      <c r="AH609" s="264" t="s">
        <v>1345</v>
      </c>
      <c r="AI609" s="264" t="s">
        <v>1345</v>
      </c>
      <c r="AJ609" s="247" t="s">
        <v>3687</v>
      </c>
      <c r="AK609" s="89" t="s">
        <v>4846</v>
      </c>
      <c r="AL609" s="89" t="s">
        <v>4847</v>
      </c>
      <c r="AM609" s="89" t="s">
        <v>6962</v>
      </c>
      <c r="AN609" s="369" t="s">
        <v>6969</v>
      </c>
      <c r="AO609" s="389" t="s">
        <v>920</v>
      </c>
      <c r="AP609" s="33">
        <v>44488</v>
      </c>
      <c r="AQ609" s="130" t="s">
        <v>1068</v>
      </c>
      <c r="AR609" s="473"/>
      <c r="AS609" s="30"/>
      <c r="AT609" s="30"/>
      <c r="AU609" s="30"/>
      <c r="AV609" s="30"/>
      <c r="AW609" s="30" t="s">
        <v>1369</v>
      </c>
      <c r="AX609" s="30"/>
      <c r="AY609" s="30"/>
      <c r="BH609" s="130"/>
      <c r="BI609" s="130"/>
      <c r="BJ609" s="130"/>
      <c r="BK609" s="130" t="s">
        <v>4029</v>
      </c>
      <c r="BL609" s="130" t="s">
        <v>4031</v>
      </c>
      <c r="BM609" s="130" t="s">
        <v>4019</v>
      </c>
      <c r="BN609" s="130"/>
    </row>
    <row r="610" spans="1:66" s="14" customFormat="1" ht="115.5" customHeight="1" x14ac:dyDescent="0.25">
      <c r="A610" s="97" t="s">
        <v>3669</v>
      </c>
      <c r="B610" s="481" t="s">
        <v>3686</v>
      </c>
      <c r="C610" s="233">
        <v>44183</v>
      </c>
      <c r="D610" s="223" t="s">
        <v>1580</v>
      </c>
      <c r="E610" s="12" t="s">
        <v>4349</v>
      </c>
      <c r="F610" s="481" t="s">
        <v>3613</v>
      </c>
      <c r="G610" s="481" t="s">
        <v>3614</v>
      </c>
      <c r="H610" s="481" t="s">
        <v>3615</v>
      </c>
      <c r="I610" s="234" t="s">
        <v>3616</v>
      </c>
      <c r="J610" s="223">
        <v>1</v>
      </c>
      <c r="K610" s="233">
        <v>44228</v>
      </c>
      <c r="L610" s="233">
        <v>44561</v>
      </c>
      <c r="M610" s="635">
        <f t="shared" si="27"/>
        <v>48</v>
      </c>
      <c r="N610" s="575">
        <v>0</v>
      </c>
      <c r="O610" s="130" t="s">
        <v>16</v>
      </c>
      <c r="P610" s="130"/>
      <c r="Q610" s="369" t="s">
        <v>6968</v>
      </c>
      <c r="R610" s="163">
        <f t="shared" si="26"/>
        <v>157</v>
      </c>
      <c r="S610" s="112"/>
      <c r="T610" s="112"/>
      <c r="U610" s="264" t="s">
        <v>1345</v>
      </c>
      <c r="V610" s="264" t="s">
        <v>1345</v>
      </c>
      <c r="W610" s="264" t="s">
        <v>1345</v>
      </c>
      <c r="X610" s="264" t="s">
        <v>1345</v>
      </c>
      <c r="Y610" s="264" t="s">
        <v>1345</v>
      </c>
      <c r="Z610" s="264" t="s">
        <v>1345</v>
      </c>
      <c r="AA610" s="264" t="s">
        <v>1345</v>
      </c>
      <c r="AB610" s="264" t="s">
        <v>1345</v>
      </c>
      <c r="AC610" s="264" t="s">
        <v>1345</v>
      </c>
      <c r="AD610" s="264" t="s">
        <v>1345</v>
      </c>
      <c r="AE610" s="264" t="s">
        <v>1345</v>
      </c>
      <c r="AF610" s="264" t="s">
        <v>1345</v>
      </c>
      <c r="AG610" s="264" t="s">
        <v>1345</v>
      </c>
      <c r="AH610" s="264" t="s">
        <v>1345</v>
      </c>
      <c r="AI610" s="264" t="s">
        <v>1345</v>
      </c>
      <c r="AJ610" s="247" t="s">
        <v>3687</v>
      </c>
      <c r="AK610" s="361" t="s">
        <v>4848</v>
      </c>
      <c r="AL610" s="391" t="s">
        <v>4849</v>
      </c>
      <c r="AM610" s="9" t="s">
        <v>6962</v>
      </c>
      <c r="AN610" s="369" t="s">
        <v>6968</v>
      </c>
      <c r="AO610" s="389" t="s">
        <v>920</v>
      </c>
      <c r="AP610" s="33">
        <v>44488</v>
      </c>
      <c r="AQ610" s="130" t="s">
        <v>1068</v>
      </c>
      <c r="AR610" s="473"/>
      <c r="AS610" s="30"/>
      <c r="AT610" s="30"/>
      <c r="AU610" s="30"/>
      <c r="AV610" s="30"/>
      <c r="AW610" s="30" t="s">
        <v>1369</v>
      </c>
      <c r="AX610" s="30"/>
      <c r="AY610" s="30"/>
      <c r="BH610" s="130"/>
      <c r="BI610" s="130"/>
      <c r="BJ610" s="130"/>
      <c r="BK610" s="130" t="s">
        <v>4029</v>
      </c>
      <c r="BL610" s="130" t="s">
        <v>4031</v>
      </c>
      <c r="BM610" s="130" t="s">
        <v>4064</v>
      </c>
      <c r="BN610" s="130"/>
    </row>
    <row r="611" spans="1:66" s="14" customFormat="1" ht="115.5" customHeight="1" x14ac:dyDescent="0.25">
      <c r="A611" s="97" t="s">
        <v>3670</v>
      </c>
      <c r="B611" s="481" t="s">
        <v>3686</v>
      </c>
      <c r="C611" s="233">
        <v>44183</v>
      </c>
      <c r="D611" s="223" t="s">
        <v>1492</v>
      </c>
      <c r="E611" s="12" t="s">
        <v>4350</v>
      </c>
      <c r="F611" s="481" t="s">
        <v>3617</v>
      </c>
      <c r="G611" s="481" t="s">
        <v>3618</v>
      </c>
      <c r="H611" s="481" t="s">
        <v>3619</v>
      </c>
      <c r="I611" s="234" t="s">
        <v>3620</v>
      </c>
      <c r="J611" s="223">
        <v>1</v>
      </c>
      <c r="K611" s="233">
        <v>44228</v>
      </c>
      <c r="L611" s="233">
        <v>44418</v>
      </c>
      <c r="M611" s="635">
        <f t="shared" si="27"/>
        <v>28</v>
      </c>
      <c r="N611" s="576">
        <v>0</v>
      </c>
      <c r="O611" s="491" t="s">
        <v>16</v>
      </c>
      <c r="P611" s="491" t="s">
        <v>3691</v>
      </c>
      <c r="Q611" s="397" t="s">
        <v>6974</v>
      </c>
      <c r="R611" s="582">
        <f t="shared" si="26"/>
        <v>239</v>
      </c>
      <c r="S611" s="112"/>
      <c r="T611" s="112"/>
      <c r="U611" s="264" t="s">
        <v>1345</v>
      </c>
      <c r="V611" s="264" t="s">
        <v>1345</v>
      </c>
      <c r="W611" s="264" t="s">
        <v>1345</v>
      </c>
      <c r="X611" s="264" t="s">
        <v>1345</v>
      </c>
      <c r="Y611" s="264" t="s">
        <v>1345</v>
      </c>
      <c r="Z611" s="264" t="s">
        <v>1345</v>
      </c>
      <c r="AA611" s="264" t="s">
        <v>1345</v>
      </c>
      <c r="AB611" s="264" t="s">
        <v>1345</v>
      </c>
      <c r="AC611" s="264" t="s">
        <v>1345</v>
      </c>
      <c r="AD611" s="264" t="s">
        <v>1345</v>
      </c>
      <c r="AE611" s="264" t="s">
        <v>1345</v>
      </c>
      <c r="AF611" s="264" t="s">
        <v>1345</v>
      </c>
      <c r="AG611" s="264" t="s">
        <v>1345</v>
      </c>
      <c r="AH611" s="264" t="s">
        <v>1345</v>
      </c>
      <c r="AI611" s="264" t="s">
        <v>1345</v>
      </c>
      <c r="AJ611" s="247" t="s">
        <v>3687</v>
      </c>
      <c r="AK611" s="10" t="s">
        <v>4850</v>
      </c>
      <c r="AL611" s="10" t="s">
        <v>4852</v>
      </c>
      <c r="AM611" s="9" t="s">
        <v>6964</v>
      </c>
      <c r="AN611" s="408" t="s">
        <v>7132</v>
      </c>
      <c r="AO611" s="389" t="s">
        <v>919</v>
      </c>
      <c r="AP611" s="33">
        <v>44495</v>
      </c>
      <c r="AQ611" s="130" t="s">
        <v>1068</v>
      </c>
      <c r="AR611" s="473"/>
      <c r="AS611" s="30"/>
      <c r="AT611" s="30"/>
      <c r="AU611" s="30"/>
      <c r="AV611" s="30"/>
      <c r="AW611" s="30" t="s">
        <v>1369</v>
      </c>
      <c r="AX611" s="30"/>
      <c r="AY611" s="30"/>
      <c r="BH611" s="130"/>
      <c r="BI611" s="130"/>
      <c r="BJ611" s="130"/>
      <c r="BK611" s="130" t="s">
        <v>4029</v>
      </c>
      <c r="BL611" s="130" t="s">
        <v>4031</v>
      </c>
      <c r="BM611" s="181" t="s">
        <v>4020</v>
      </c>
      <c r="BN611" s="181"/>
    </row>
    <row r="612" spans="1:66" s="14" customFormat="1" ht="115.5" customHeight="1" x14ac:dyDescent="0.25">
      <c r="A612" s="97" t="s">
        <v>3671</v>
      </c>
      <c r="B612" s="481" t="s">
        <v>3686</v>
      </c>
      <c r="C612" s="583">
        <v>44183</v>
      </c>
      <c r="D612" s="406" t="s">
        <v>1492</v>
      </c>
      <c r="E612" s="213" t="s">
        <v>4350</v>
      </c>
      <c r="F612" s="403" t="s">
        <v>3617</v>
      </c>
      <c r="G612" s="403" t="s">
        <v>3618</v>
      </c>
      <c r="H612" s="403" t="s">
        <v>3621</v>
      </c>
      <c r="I612" s="407" t="s">
        <v>3622</v>
      </c>
      <c r="J612" s="406">
        <v>1</v>
      </c>
      <c r="K612" s="583">
        <v>44419</v>
      </c>
      <c r="L612" s="583">
        <v>44530</v>
      </c>
      <c r="M612" s="657">
        <f t="shared" si="27"/>
        <v>16</v>
      </c>
      <c r="N612" s="656">
        <v>0</v>
      </c>
      <c r="O612" s="143" t="s">
        <v>16</v>
      </c>
      <c r="P612" s="143"/>
      <c r="Q612" s="585" t="s">
        <v>6969</v>
      </c>
      <c r="R612" s="163">
        <f t="shared" si="26"/>
        <v>157</v>
      </c>
      <c r="S612" s="112"/>
      <c r="T612" s="112"/>
      <c r="U612" s="264" t="s">
        <v>1345</v>
      </c>
      <c r="V612" s="264" t="s">
        <v>1345</v>
      </c>
      <c r="W612" s="264" t="s">
        <v>1345</v>
      </c>
      <c r="X612" s="264" t="s">
        <v>1345</v>
      </c>
      <c r="Y612" s="264" t="s">
        <v>1345</v>
      </c>
      <c r="Z612" s="264" t="s">
        <v>1345</v>
      </c>
      <c r="AA612" s="264" t="s">
        <v>1345</v>
      </c>
      <c r="AB612" s="264" t="s">
        <v>1345</v>
      </c>
      <c r="AC612" s="264" t="s">
        <v>1345</v>
      </c>
      <c r="AD612" s="264" t="s">
        <v>1345</v>
      </c>
      <c r="AE612" s="264" t="s">
        <v>1345</v>
      </c>
      <c r="AF612" s="264" t="s">
        <v>1345</v>
      </c>
      <c r="AG612" s="264" t="s">
        <v>1345</v>
      </c>
      <c r="AH612" s="264" t="s">
        <v>1345</v>
      </c>
      <c r="AI612" s="264" t="s">
        <v>1345</v>
      </c>
      <c r="AJ612" s="247" t="s">
        <v>3687</v>
      </c>
      <c r="AK612" s="115" t="s">
        <v>4851</v>
      </c>
      <c r="AL612" s="115" t="s">
        <v>4871</v>
      </c>
      <c r="AM612" s="115" t="s">
        <v>6962</v>
      </c>
      <c r="AN612" s="369" t="s">
        <v>6969</v>
      </c>
      <c r="AO612" s="32" t="s">
        <v>920</v>
      </c>
      <c r="AP612" s="33">
        <v>44488</v>
      </c>
      <c r="AQ612" s="130" t="s">
        <v>1068</v>
      </c>
      <c r="AR612" s="473"/>
      <c r="AS612" s="30"/>
      <c r="AT612" s="30"/>
      <c r="AU612" s="30"/>
      <c r="AV612" s="30"/>
      <c r="AW612" s="30" t="s">
        <v>1369</v>
      </c>
      <c r="AX612" s="30"/>
      <c r="AY612" s="30"/>
      <c r="BH612" s="130"/>
      <c r="BI612" s="130"/>
      <c r="BJ612" s="130"/>
      <c r="BK612" s="130" t="s">
        <v>4029</v>
      </c>
      <c r="BL612" s="130" t="s">
        <v>4031</v>
      </c>
      <c r="BM612" s="181" t="s">
        <v>4020</v>
      </c>
      <c r="BN612" s="130"/>
    </row>
    <row r="613" spans="1:66" s="14" customFormat="1" ht="115.5" customHeight="1" x14ac:dyDescent="0.25">
      <c r="A613" s="97" t="s">
        <v>3672</v>
      </c>
      <c r="B613" s="481" t="s">
        <v>3686</v>
      </c>
      <c r="C613" s="233">
        <v>44183</v>
      </c>
      <c r="D613" s="223" t="s">
        <v>1495</v>
      </c>
      <c r="E613" s="12" t="s">
        <v>4351</v>
      </c>
      <c r="F613" s="481" t="s">
        <v>3623</v>
      </c>
      <c r="G613" s="481" t="s">
        <v>3624</v>
      </c>
      <c r="H613" s="481" t="s">
        <v>3625</v>
      </c>
      <c r="I613" s="234" t="s">
        <v>1945</v>
      </c>
      <c r="J613" s="223">
        <v>1</v>
      </c>
      <c r="K613" s="233">
        <v>44228</v>
      </c>
      <c r="L613" s="233">
        <v>44561</v>
      </c>
      <c r="M613" s="635">
        <f t="shared" si="27"/>
        <v>48</v>
      </c>
      <c r="N613" s="662">
        <v>0</v>
      </c>
      <c r="O613" s="130" t="s">
        <v>16</v>
      </c>
      <c r="P613" s="130" t="s">
        <v>3692</v>
      </c>
      <c r="Q613" s="32" t="s">
        <v>6971</v>
      </c>
      <c r="R613" s="163">
        <f t="shared" si="26"/>
        <v>136</v>
      </c>
      <c r="S613" s="112"/>
      <c r="T613" s="112"/>
      <c r="U613" s="264" t="s">
        <v>1345</v>
      </c>
      <c r="V613" s="264" t="s">
        <v>1345</v>
      </c>
      <c r="W613" s="264" t="s">
        <v>1345</v>
      </c>
      <c r="X613" s="264" t="s">
        <v>1345</v>
      </c>
      <c r="Y613" s="264" t="s">
        <v>1345</v>
      </c>
      <c r="Z613" s="264" t="s">
        <v>1345</v>
      </c>
      <c r="AA613" s="264" t="s">
        <v>1345</v>
      </c>
      <c r="AB613" s="264" t="s">
        <v>1345</v>
      </c>
      <c r="AC613" s="264" t="s">
        <v>1345</v>
      </c>
      <c r="AD613" s="264" t="s">
        <v>1345</v>
      </c>
      <c r="AE613" s="264" t="s">
        <v>1345</v>
      </c>
      <c r="AF613" s="264" t="s">
        <v>1345</v>
      </c>
      <c r="AG613" s="264" t="s">
        <v>1345</v>
      </c>
      <c r="AH613" s="264" t="s">
        <v>1345</v>
      </c>
      <c r="AI613" s="264" t="s">
        <v>1345</v>
      </c>
      <c r="AJ613" s="247" t="s">
        <v>3687</v>
      </c>
      <c r="AK613" s="347"/>
      <c r="AL613" s="347" t="s">
        <v>4873</v>
      </c>
      <c r="AM613" s="347" t="s">
        <v>6965</v>
      </c>
      <c r="AN613" s="347" t="s">
        <v>6976</v>
      </c>
      <c r="AO613" s="271" t="s">
        <v>920</v>
      </c>
      <c r="AP613" s="33">
        <v>44488</v>
      </c>
      <c r="AQ613" s="130" t="s">
        <v>1068</v>
      </c>
      <c r="AR613" s="473"/>
      <c r="AS613" s="30"/>
      <c r="AT613" s="30"/>
      <c r="AU613" s="30"/>
      <c r="AV613" s="30"/>
      <c r="AW613" s="30" t="s">
        <v>1369</v>
      </c>
      <c r="AX613" s="30"/>
      <c r="AY613" s="30"/>
      <c r="BH613" s="130"/>
      <c r="BI613" s="130"/>
      <c r="BJ613" s="130"/>
      <c r="BK613" s="130" t="s">
        <v>4017</v>
      </c>
      <c r="BL613" s="130" t="s">
        <v>4016</v>
      </c>
      <c r="BM613" s="181"/>
      <c r="BN613" s="181"/>
    </row>
    <row r="614" spans="1:66" s="14" customFormat="1" ht="115.5" customHeight="1" x14ac:dyDescent="0.25">
      <c r="A614" s="97" t="s">
        <v>3673</v>
      </c>
      <c r="B614" s="481" t="s">
        <v>3686</v>
      </c>
      <c r="C614" s="233">
        <v>44183</v>
      </c>
      <c r="D614" s="223" t="s">
        <v>1495</v>
      </c>
      <c r="E614" s="12" t="s">
        <v>4351</v>
      </c>
      <c r="F614" s="481" t="s">
        <v>3623</v>
      </c>
      <c r="G614" s="481" t="s">
        <v>3624</v>
      </c>
      <c r="H614" s="481" t="s">
        <v>3626</v>
      </c>
      <c r="I614" s="234" t="s">
        <v>1945</v>
      </c>
      <c r="J614" s="223">
        <v>1</v>
      </c>
      <c r="K614" s="233">
        <v>44228</v>
      </c>
      <c r="L614" s="233">
        <v>44561</v>
      </c>
      <c r="M614" s="635">
        <f t="shared" si="27"/>
        <v>48</v>
      </c>
      <c r="N614" s="662">
        <v>0</v>
      </c>
      <c r="O614" s="130" t="s">
        <v>16</v>
      </c>
      <c r="P614" s="130" t="s">
        <v>3688</v>
      </c>
      <c r="Q614" s="32" t="s">
        <v>6971</v>
      </c>
      <c r="R614" s="163">
        <f t="shared" ref="R614:R649" si="28">LEN(Q614)</f>
        <v>136</v>
      </c>
      <c r="S614" s="112"/>
      <c r="T614" s="112"/>
      <c r="U614" s="264" t="s">
        <v>1345</v>
      </c>
      <c r="V614" s="264" t="s">
        <v>1345</v>
      </c>
      <c r="W614" s="264" t="s">
        <v>1345</v>
      </c>
      <c r="X614" s="264" t="s">
        <v>1345</v>
      </c>
      <c r="Y614" s="264" t="s">
        <v>1345</v>
      </c>
      <c r="Z614" s="264" t="s">
        <v>1345</v>
      </c>
      <c r="AA614" s="264" t="s">
        <v>1345</v>
      </c>
      <c r="AB614" s="264" t="s">
        <v>1345</v>
      </c>
      <c r="AC614" s="264" t="s">
        <v>1345</v>
      </c>
      <c r="AD614" s="264" t="s">
        <v>1345</v>
      </c>
      <c r="AE614" s="264" t="s">
        <v>1345</v>
      </c>
      <c r="AF614" s="264" t="s">
        <v>1345</v>
      </c>
      <c r="AG614" s="264" t="s">
        <v>1345</v>
      </c>
      <c r="AH614" s="264" t="s">
        <v>1345</v>
      </c>
      <c r="AI614" s="264" t="s">
        <v>1345</v>
      </c>
      <c r="AJ614" s="247" t="s">
        <v>3687</v>
      </c>
      <c r="AK614" s="347"/>
      <c r="AL614" s="347" t="s">
        <v>4872</v>
      </c>
      <c r="AM614" s="347" t="s">
        <v>6965</v>
      </c>
      <c r="AN614" s="347" t="s">
        <v>6977</v>
      </c>
      <c r="AO614" s="271" t="s">
        <v>920</v>
      </c>
      <c r="AP614" s="33">
        <v>44488</v>
      </c>
      <c r="AQ614" s="130" t="s">
        <v>1068</v>
      </c>
      <c r="AR614" s="473"/>
      <c r="AS614" s="30"/>
      <c r="AT614" s="30"/>
      <c r="AU614" s="30"/>
      <c r="AV614" s="30"/>
      <c r="AW614" s="30" t="s">
        <v>1369</v>
      </c>
      <c r="AX614" s="30"/>
      <c r="AY614" s="30"/>
      <c r="BH614" s="130"/>
      <c r="BI614" s="130"/>
      <c r="BJ614" s="130"/>
      <c r="BK614" s="130" t="s">
        <v>4017</v>
      </c>
      <c r="BL614" s="130" t="s">
        <v>4016</v>
      </c>
      <c r="BM614" s="130"/>
      <c r="BN614" s="130"/>
    </row>
    <row r="615" spans="1:66" s="14" customFormat="1" ht="115.5" hidden="1" customHeight="1" x14ac:dyDescent="0.25">
      <c r="A615" s="29" t="s">
        <v>3674</v>
      </c>
      <c r="B615" s="196" t="s">
        <v>3686</v>
      </c>
      <c r="C615" s="192">
        <v>44183</v>
      </c>
      <c r="D615" s="223" t="s">
        <v>1496</v>
      </c>
      <c r="E615" s="12" t="s">
        <v>4352</v>
      </c>
      <c r="F615" s="481" t="s">
        <v>3627</v>
      </c>
      <c r="G615" s="481" t="s">
        <v>3628</v>
      </c>
      <c r="H615" s="481" t="s">
        <v>3629</v>
      </c>
      <c r="I615" s="234" t="s">
        <v>1945</v>
      </c>
      <c r="J615" s="223">
        <v>1</v>
      </c>
      <c r="K615" s="233">
        <v>44228</v>
      </c>
      <c r="L615" s="233">
        <v>44317</v>
      </c>
      <c r="M615" s="79">
        <f t="shared" si="27"/>
        <v>13</v>
      </c>
      <c r="N615" s="395">
        <v>1</v>
      </c>
      <c r="O615" s="130" t="s">
        <v>16</v>
      </c>
      <c r="P615" s="130"/>
      <c r="Q615" s="32" t="s">
        <v>4900</v>
      </c>
      <c r="R615" s="163">
        <f t="shared" si="28"/>
        <v>171</v>
      </c>
      <c r="S615" s="112"/>
      <c r="T615" s="112"/>
      <c r="U615" s="264" t="s">
        <v>1345</v>
      </c>
      <c r="V615" s="264" t="s">
        <v>1345</v>
      </c>
      <c r="W615" s="264" t="s">
        <v>1345</v>
      </c>
      <c r="X615" s="264" t="s">
        <v>1345</v>
      </c>
      <c r="Y615" s="264" t="s">
        <v>1345</v>
      </c>
      <c r="Z615" s="264" t="s">
        <v>1345</v>
      </c>
      <c r="AA615" s="264" t="s">
        <v>1345</v>
      </c>
      <c r="AB615" s="264" t="s">
        <v>1345</v>
      </c>
      <c r="AC615" s="264" t="s">
        <v>1345</v>
      </c>
      <c r="AD615" s="264" t="s">
        <v>1345</v>
      </c>
      <c r="AE615" s="264" t="s">
        <v>1345</v>
      </c>
      <c r="AF615" s="264" t="s">
        <v>1345</v>
      </c>
      <c r="AG615" s="264" t="s">
        <v>1345</v>
      </c>
      <c r="AH615" s="264" t="s">
        <v>1345</v>
      </c>
      <c r="AI615" s="264" t="s">
        <v>1345</v>
      </c>
      <c r="AJ615" s="247" t="s">
        <v>3687</v>
      </c>
      <c r="AK615" s="347" t="s">
        <v>4853</v>
      </c>
      <c r="AL615" s="347" t="s">
        <v>4858</v>
      </c>
      <c r="AM615" s="146" t="s">
        <v>4148</v>
      </c>
      <c r="AN615" s="146" t="s">
        <v>6329</v>
      </c>
      <c r="AO615" s="389" t="s">
        <v>918</v>
      </c>
      <c r="AP615" s="33">
        <v>44398</v>
      </c>
      <c r="AQ615" s="130" t="s">
        <v>1068</v>
      </c>
      <c r="AR615" s="473"/>
      <c r="AS615" s="30"/>
      <c r="AT615" s="30"/>
      <c r="AU615" s="30"/>
      <c r="AV615" s="30"/>
      <c r="AW615" s="30" t="s">
        <v>1369</v>
      </c>
      <c r="AX615" s="30"/>
      <c r="AY615" s="30"/>
      <c r="BH615" s="130"/>
      <c r="BI615" s="130"/>
      <c r="BJ615" s="130"/>
      <c r="BK615" s="130" t="s">
        <v>4017</v>
      </c>
      <c r="BL615" s="130" t="s">
        <v>4021</v>
      </c>
      <c r="BM615" s="130"/>
      <c r="BN615" s="130"/>
    </row>
    <row r="616" spans="1:66" s="14" customFormat="1" ht="115.5" hidden="1" customHeight="1" x14ac:dyDescent="0.25">
      <c r="A616" s="29" t="s">
        <v>3675</v>
      </c>
      <c r="B616" s="196" t="s">
        <v>3686</v>
      </c>
      <c r="C616" s="192">
        <v>44183</v>
      </c>
      <c r="D616" s="223" t="s">
        <v>1497</v>
      </c>
      <c r="E616" s="12" t="s">
        <v>4353</v>
      </c>
      <c r="F616" s="481" t="s">
        <v>3630</v>
      </c>
      <c r="G616" s="481" t="s">
        <v>3631</v>
      </c>
      <c r="H616" s="481" t="s">
        <v>3632</v>
      </c>
      <c r="I616" s="321" t="s">
        <v>3633</v>
      </c>
      <c r="J616" s="235">
        <v>1</v>
      </c>
      <c r="K616" s="233">
        <v>44198</v>
      </c>
      <c r="L616" s="233">
        <v>44377</v>
      </c>
      <c r="M616" s="79">
        <f t="shared" si="27"/>
        <v>26</v>
      </c>
      <c r="N616" s="396">
        <v>1</v>
      </c>
      <c r="O616" s="130" t="s">
        <v>16</v>
      </c>
      <c r="P616" s="130" t="s">
        <v>3691</v>
      </c>
      <c r="Q616" s="32" t="s">
        <v>4901</v>
      </c>
      <c r="R616" s="163">
        <f t="shared" si="28"/>
        <v>388</v>
      </c>
      <c r="S616" s="112"/>
      <c r="T616" s="112"/>
      <c r="U616" s="264" t="s">
        <v>1345</v>
      </c>
      <c r="V616" s="264" t="s">
        <v>1345</v>
      </c>
      <c r="W616" s="264" t="s">
        <v>1345</v>
      </c>
      <c r="X616" s="264" t="s">
        <v>1345</v>
      </c>
      <c r="Y616" s="264" t="s">
        <v>1345</v>
      </c>
      <c r="Z616" s="264" t="s">
        <v>1345</v>
      </c>
      <c r="AA616" s="264" t="s">
        <v>1345</v>
      </c>
      <c r="AB616" s="264" t="s">
        <v>1345</v>
      </c>
      <c r="AC616" s="264" t="s">
        <v>1345</v>
      </c>
      <c r="AD616" s="264" t="s">
        <v>1345</v>
      </c>
      <c r="AE616" s="264" t="s">
        <v>1345</v>
      </c>
      <c r="AF616" s="264" t="s">
        <v>1345</v>
      </c>
      <c r="AG616" s="264" t="s">
        <v>1345</v>
      </c>
      <c r="AH616" s="264" t="s">
        <v>1345</v>
      </c>
      <c r="AI616" s="264" t="s">
        <v>1345</v>
      </c>
      <c r="AJ616" s="247" t="s">
        <v>3687</v>
      </c>
      <c r="AK616" s="247" t="s">
        <v>4854</v>
      </c>
      <c r="AL616" s="247" t="s">
        <v>4855</v>
      </c>
      <c r="AM616" s="146" t="s">
        <v>4148</v>
      </c>
      <c r="AN616" s="146" t="s">
        <v>6329</v>
      </c>
      <c r="AO616" s="271" t="s">
        <v>918</v>
      </c>
      <c r="AP616" s="192">
        <v>44397</v>
      </c>
      <c r="AQ616" s="130" t="s">
        <v>1068</v>
      </c>
      <c r="AR616" s="473"/>
      <c r="AS616" s="30"/>
      <c r="AT616" s="30"/>
      <c r="AU616" s="30"/>
      <c r="AV616" s="30"/>
      <c r="AW616" s="30" t="s">
        <v>1369</v>
      </c>
      <c r="AX616" s="30"/>
      <c r="AY616" s="30"/>
      <c r="BH616" s="130"/>
      <c r="BI616" s="130"/>
      <c r="BJ616" s="130"/>
      <c r="BK616" s="130" t="s">
        <v>4017</v>
      </c>
      <c r="BL616" s="130" t="s">
        <v>4021</v>
      </c>
      <c r="BM616" s="130"/>
      <c r="BN616" s="130"/>
    </row>
    <row r="617" spans="1:66" s="14" customFormat="1" ht="115.5" hidden="1" customHeight="1" x14ac:dyDescent="0.25">
      <c r="A617" s="29" t="s">
        <v>3676</v>
      </c>
      <c r="B617" s="196" t="s">
        <v>3686</v>
      </c>
      <c r="C617" s="192">
        <v>44183</v>
      </c>
      <c r="D617" s="223" t="s">
        <v>1497</v>
      </c>
      <c r="E617" s="12" t="s">
        <v>4353</v>
      </c>
      <c r="F617" s="481" t="s">
        <v>3630</v>
      </c>
      <c r="G617" s="481" t="s">
        <v>3631</v>
      </c>
      <c r="H617" s="481" t="s">
        <v>3634</v>
      </c>
      <c r="I617" s="234" t="s">
        <v>3635</v>
      </c>
      <c r="J617" s="235">
        <v>1</v>
      </c>
      <c r="K617" s="233">
        <v>44198</v>
      </c>
      <c r="L617" s="233">
        <v>44377</v>
      </c>
      <c r="M617" s="79">
        <f t="shared" si="27"/>
        <v>26</v>
      </c>
      <c r="N617" s="396">
        <v>1</v>
      </c>
      <c r="O617" s="130" t="s">
        <v>16</v>
      </c>
      <c r="P617" s="130" t="s">
        <v>3691</v>
      </c>
      <c r="Q617" s="32" t="s">
        <v>4902</v>
      </c>
      <c r="R617" s="163">
        <f t="shared" si="28"/>
        <v>228</v>
      </c>
      <c r="S617" s="112"/>
      <c r="T617" s="112"/>
      <c r="U617" s="264" t="s">
        <v>1345</v>
      </c>
      <c r="V617" s="264" t="s">
        <v>1345</v>
      </c>
      <c r="W617" s="264" t="s">
        <v>1345</v>
      </c>
      <c r="X617" s="264" t="s">
        <v>1345</v>
      </c>
      <c r="Y617" s="264" t="s">
        <v>1345</v>
      </c>
      <c r="Z617" s="264" t="s">
        <v>1345</v>
      </c>
      <c r="AA617" s="264" t="s">
        <v>1345</v>
      </c>
      <c r="AB617" s="264" t="s">
        <v>1345</v>
      </c>
      <c r="AC617" s="264" t="s">
        <v>1345</v>
      </c>
      <c r="AD617" s="264" t="s">
        <v>1345</v>
      </c>
      <c r="AE617" s="264" t="s">
        <v>1345</v>
      </c>
      <c r="AF617" s="264" t="s">
        <v>1345</v>
      </c>
      <c r="AG617" s="264" t="s">
        <v>1345</v>
      </c>
      <c r="AH617" s="264" t="s">
        <v>1345</v>
      </c>
      <c r="AI617" s="264" t="s">
        <v>1345</v>
      </c>
      <c r="AJ617" s="247" t="s">
        <v>3687</v>
      </c>
      <c r="AK617" s="247" t="s">
        <v>4856</v>
      </c>
      <c r="AL617" s="247" t="s">
        <v>4857</v>
      </c>
      <c r="AM617" s="146" t="s">
        <v>4148</v>
      </c>
      <c r="AN617" s="146" t="s">
        <v>6329</v>
      </c>
      <c r="AO617" s="271" t="s">
        <v>918</v>
      </c>
      <c r="AP617" s="192">
        <v>44397</v>
      </c>
      <c r="AQ617" s="130" t="s">
        <v>1068</v>
      </c>
      <c r="AR617" s="473"/>
      <c r="AS617" s="30"/>
      <c r="AT617" s="30"/>
      <c r="AU617" s="30"/>
      <c r="AV617" s="30"/>
      <c r="AW617" s="30" t="s">
        <v>1369</v>
      </c>
      <c r="AX617" s="30"/>
      <c r="AY617" s="30"/>
      <c r="BH617" s="130"/>
      <c r="BI617" s="130"/>
      <c r="BJ617" s="130"/>
      <c r="BK617" s="130" t="s">
        <v>4017</v>
      </c>
      <c r="BL617" s="130" t="s">
        <v>4021</v>
      </c>
      <c r="BM617" s="130"/>
      <c r="BN617" s="130"/>
    </row>
    <row r="618" spans="1:66" s="14" customFormat="1" ht="115.5" customHeight="1" x14ac:dyDescent="0.25">
      <c r="A618" s="97" t="s">
        <v>3677</v>
      </c>
      <c r="B618" s="481" t="s">
        <v>3686</v>
      </c>
      <c r="C618" s="233">
        <v>44183</v>
      </c>
      <c r="D618" s="223" t="s">
        <v>1498</v>
      </c>
      <c r="E618" s="12" t="s">
        <v>4354</v>
      </c>
      <c r="F618" s="481" t="s">
        <v>3636</v>
      </c>
      <c r="G618" s="481" t="s">
        <v>3637</v>
      </c>
      <c r="H618" s="481" t="s">
        <v>3638</v>
      </c>
      <c r="I618" s="234" t="s">
        <v>3515</v>
      </c>
      <c r="J618" s="232">
        <v>2</v>
      </c>
      <c r="K618" s="233">
        <v>44228</v>
      </c>
      <c r="L618" s="233">
        <v>44560</v>
      </c>
      <c r="M618" s="635">
        <f t="shared" si="27"/>
        <v>48</v>
      </c>
      <c r="N618" s="577">
        <v>2</v>
      </c>
      <c r="O618" s="130" t="s">
        <v>891</v>
      </c>
      <c r="P618" s="130" t="s">
        <v>3103</v>
      </c>
      <c r="Q618" s="32" t="s">
        <v>6696</v>
      </c>
      <c r="R618" s="163">
        <f t="shared" si="28"/>
        <v>331</v>
      </c>
      <c r="S618" s="112"/>
      <c r="T618" s="112"/>
      <c r="U618" s="264" t="s">
        <v>1345</v>
      </c>
      <c r="V618" s="264" t="s">
        <v>1345</v>
      </c>
      <c r="W618" s="264" t="s">
        <v>1345</v>
      </c>
      <c r="X618" s="264" t="s">
        <v>1345</v>
      </c>
      <c r="Y618" s="264" t="s">
        <v>1345</v>
      </c>
      <c r="Z618" s="264" t="s">
        <v>1345</v>
      </c>
      <c r="AA618" s="264" t="s">
        <v>1345</v>
      </c>
      <c r="AB618" s="264" t="s">
        <v>1345</v>
      </c>
      <c r="AC618" s="264" t="s">
        <v>1345</v>
      </c>
      <c r="AD618" s="264" t="s">
        <v>1345</v>
      </c>
      <c r="AE618" s="264" t="s">
        <v>1345</v>
      </c>
      <c r="AF618" s="264" t="s">
        <v>1345</v>
      </c>
      <c r="AG618" s="264" t="s">
        <v>1345</v>
      </c>
      <c r="AH618" s="264" t="s">
        <v>1345</v>
      </c>
      <c r="AI618" s="264" t="s">
        <v>1345</v>
      </c>
      <c r="AJ618" s="247" t="s">
        <v>3687</v>
      </c>
      <c r="AK618" s="369" t="s">
        <v>4571</v>
      </c>
      <c r="AL618" s="6" t="s">
        <v>4681</v>
      </c>
      <c r="AM618" s="247" t="s">
        <v>6528</v>
      </c>
      <c r="AN618" s="247" t="s">
        <v>7082</v>
      </c>
      <c r="AO618" s="241" t="s">
        <v>5214</v>
      </c>
      <c r="AP618" s="192">
        <v>44481</v>
      </c>
      <c r="AQ618" s="130" t="s">
        <v>1068</v>
      </c>
      <c r="AR618" s="473"/>
      <c r="AS618" s="30"/>
      <c r="AT618" s="30"/>
      <c r="AU618" s="30"/>
      <c r="AV618" s="30"/>
      <c r="AW618" s="30" t="s">
        <v>1369</v>
      </c>
      <c r="AX618" s="30"/>
      <c r="AY618" s="30"/>
      <c r="BH618" s="130"/>
      <c r="BI618" s="130"/>
      <c r="BJ618" s="130"/>
      <c r="BK618" s="491" t="s">
        <v>4038</v>
      </c>
      <c r="BL618" s="27" t="s">
        <v>3899</v>
      </c>
      <c r="BM618" s="130"/>
      <c r="BN618" s="130"/>
    </row>
    <row r="619" spans="1:66" s="14" customFormat="1" ht="115.5" customHeight="1" x14ac:dyDescent="0.25">
      <c r="A619" s="97" t="s">
        <v>3678</v>
      </c>
      <c r="B619" s="481" t="s">
        <v>3686</v>
      </c>
      <c r="C619" s="233">
        <v>44183</v>
      </c>
      <c r="D619" s="223" t="s">
        <v>1499</v>
      </c>
      <c r="E619" s="12" t="s">
        <v>4355</v>
      </c>
      <c r="F619" s="481" t="s">
        <v>4700</v>
      </c>
      <c r="G619" s="481" t="s">
        <v>7210</v>
      </c>
      <c r="H619" s="481" t="s">
        <v>7138</v>
      </c>
      <c r="I619" s="234" t="s">
        <v>913</v>
      </c>
      <c r="J619" s="232">
        <v>2</v>
      </c>
      <c r="K619" s="233">
        <v>44228</v>
      </c>
      <c r="L619" s="233">
        <v>44530</v>
      </c>
      <c r="M619" s="635">
        <f t="shared" si="27"/>
        <v>44</v>
      </c>
      <c r="N619" s="575">
        <v>0</v>
      </c>
      <c r="O619" s="491" t="s">
        <v>4579</v>
      </c>
      <c r="P619" s="491"/>
      <c r="Q619" s="32" t="s">
        <v>7140</v>
      </c>
      <c r="R619" s="582">
        <f t="shared" si="28"/>
        <v>111</v>
      </c>
      <c r="S619" s="112"/>
      <c r="T619" s="112"/>
      <c r="U619" s="264" t="s">
        <v>1345</v>
      </c>
      <c r="V619" s="264" t="s">
        <v>1345</v>
      </c>
      <c r="W619" s="264" t="s">
        <v>1345</v>
      </c>
      <c r="X619" s="264" t="s">
        <v>1345</v>
      </c>
      <c r="Y619" s="264" t="s">
        <v>1345</v>
      </c>
      <c r="Z619" s="264" t="s">
        <v>1345</v>
      </c>
      <c r="AA619" s="264" t="s">
        <v>1345</v>
      </c>
      <c r="AB619" s="264" t="s">
        <v>1345</v>
      </c>
      <c r="AC619" s="264" t="s">
        <v>1345</v>
      </c>
      <c r="AD619" s="264" t="s">
        <v>1345</v>
      </c>
      <c r="AE619" s="264" t="s">
        <v>1345</v>
      </c>
      <c r="AF619" s="264" t="s">
        <v>1345</v>
      </c>
      <c r="AG619" s="264" t="s">
        <v>1345</v>
      </c>
      <c r="AH619" s="264" t="s">
        <v>1345</v>
      </c>
      <c r="AI619" s="264" t="s">
        <v>1345</v>
      </c>
      <c r="AJ619" s="247" t="s">
        <v>3687</v>
      </c>
      <c r="AK619" s="10" t="s">
        <v>4697</v>
      </c>
      <c r="AL619" s="6" t="s">
        <v>7139</v>
      </c>
      <c r="AM619" s="6"/>
      <c r="AN619" s="6" t="s">
        <v>7141</v>
      </c>
      <c r="AO619" s="241" t="s">
        <v>920</v>
      </c>
      <c r="AP619" s="192">
        <v>44496</v>
      </c>
      <c r="AQ619" s="491" t="s">
        <v>1068</v>
      </c>
      <c r="AR619" s="473"/>
      <c r="AS619" s="30"/>
      <c r="AT619" s="30"/>
      <c r="AU619" s="30"/>
      <c r="AV619" s="30"/>
      <c r="AW619" s="30" t="s">
        <v>1369</v>
      </c>
      <c r="AX619" s="30"/>
      <c r="AY619" s="30"/>
      <c r="BH619" s="130"/>
      <c r="BI619" s="130"/>
      <c r="BJ619" s="130"/>
      <c r="BK619" s="491" t="s">
        <v>4001</v>
      </c>
      <c r="BL619" s="491" t="s">
        <v>4022</v>
      </c>
      <c r="BM619" s="130" t="s">
        <v>4023</v>
      </c>
      <c r="BN619" s="130"/>
    </row>
    <row r="620" spans="1:66" s="14" customFormat="1" ht="115.5" customHeight="1" x14ac:dyDescent="0.25">
      <c r="A620" s="97" t="s">
        <v>3679</v>
      </c>
      <c r="B620" s="403" t="s">
        <v>3686</v>
      </c>
      <c r="C620" s="583">
        <v>44183</v>
      </c>
      <c r="D620" s="406" t="s">
        <v>1502</v>
      </c>
      <c r="E620" s="213" t="s">
        <v>4356</v>
      </c>
      <c r="F620" s="403" t="s">
        <v>3636</v>
      </c>
      <c r="G620" s="403" t="s">
        <v>3637</v>
      </c>
      <c r="H620" s="403" t="s">
        <v>3638</v>
      </c>
      <c r="I620" s="407" t="s">
        <v>3515</v>
      </c>
      <c r="J620" s="410">
        <v>2</v>
      </c>
      <c r="K620" s="583">
        <v>44228</v>
      </c>
      <c r="L620" s="583">
        <v>44560</v>
      </c>
      <c r="M620" s="657">
        <f t="shared" si="27"/>
        <v>48</v>
      </c>
      <c r="N620" s="658">
        <v>2</v>
      </c>
      <c r="O620" s="143" t="s">
        <v>891</v>
      </c>
      <c r="P620" s="143" t="s">
        <v>3103</v>
      </c>
      <c r="Q620" s="373" t="s">
        <v>6696</v>
      </c>
      <c r="R620" s="163">
        <f t="shared" si="28"/>
        <v>331</v>
      </c>
      <c r="S620" s="112"/>
      <c r="T620" s="112"/>
      <c r="U620" s="264" t="s">
        <v>1345</v>
      </c>
      <c r="V620" s="264" t="s">
        <v>1345</v>
      </c>
      <c r="W620" s="264" t="s">
        <v>1345</v>
      </c>
      <c r="X620" s="264" t="s">
        <v>1345</v>
      </c>
      <c r="Y620" s="264" t="s">
        <v>1345</v>
      </c>
      <c r="Z620" s="264" t="s">
        <v>1345</v>
      </c>
      <c r="AA620" s="264" t="s">
        <v>1345</v>
      </c>
      <c r="AB620" s="264" t="s">
        <v>1345</v>
      </c>
      <c r="AC620" s="264" t="s">
        <v>1345</v>
      </c>
      <c r="AD620" s="264" t="s">
        <v>1345</v>
      </c>
      <c r="AE620" s="264" t="s">
        <v>1345</v>
      </c>
      <c r="AF620" s="264" t="s">
        <v>1345</v>
      </c>
      <c r="AG620" s="264" t="s">
        <v>1345</v>
      </c>
      <c r="AH620" s="264" t="s">
        <v>1345</v>
      </c>
      <c r="AI620" s="264" t="s">
        <v>1345</v>
      </c>
      <c r="AJ620" s="247" t="s">
        <v>3687</v>
      </c>
      <c r="AK620" s="585" t="s">
        <v>4571</v>
      </c>
      <c r="AL620" s="146" t="s">
        <v>4681</v>
      </c>
      <c r="AM620" s="249" t="s">
        <v>6528</v>
      </c>
      <c r="AN620" s="249" t="s">
        <v>7082</v>
      </c>
      <c r="AO620" s="241" t="s">
        <v>5214</v>
      </c>
      <c r="AP620" s="238">
        <v>44481</v>
      </c>
      <c r="AQ620" s="143" t="s">
        <v>1068</v>
      </c>
      <c r="AR620" s="95"/>
      <c r="AS620" s="152"/>
      <c r="AT620" s="152"/>
      <c r="AU620" s="152"/>
      <c r="AV620" s="152"/>
      <c r="AW620" s="152" t="s">
        <v>1369</v>
      </c>
      <c r="AX620" s="152"/>
      <c r="AY620" s="152"/>
      <c r="BH620" s="130"/>
      <c r="BI620" s="130"/>
      <c r="BJ620" s="130"/>
      <c r="BK620" s="491" t="s">
        <v>4038</v>
      </c>
      <c r="BL620" s="27" t="s">
        <v>3899</v>
      </c>
      <c r="BM620" s="130" t="s">
        <v>4024</v>
      </c>
      <c r="BN620" s="130"/>
    </row>
    <row r="621" spans="1:66" s="14" customFormat="1" ht="115.5" customHeight="1" x14ac:dyDescent="0.25">
      <c r="A621" s="97" t="s">
        <v>3680</v>
      </c>
      <c r="B621" s="481" t="s">
        <v>3686</v>
      </c>
      <c r="C621" s="233">
        <v>44183</v>
      </c>
      <c r="D621" s="223" t="s">
        <v>1528</v>
      </c>
      <c r="E621" s="12" t="s">
        <v>4357</v>
      </c>
      <c r="F621" s="481" t="s">
        <v>3639</v>
      </c>
      <c r="G621" s="481" t="s">
        <v>3640</v>
      </c>
      <c r="H621" s="481" t="s">
        <v>3641</v>
      </c>
      <c r="I621" s="234" t="s">
        <v>2014</v>
      </c>
      <c r="J621" s="232">
        <v>2</v>
      </c>
      <c r="K621" s="233">
        <v>44229</v>
      </c>
      <c r="L621" s="233">
        <v>44561</v>
      </c>
      <c r="M621" s="635">
        <f t="shared" si="27"/>
        <v>48</v>
      </c>
      <c r="N621" s="575">
        <v>0</v>
      </c>
      <c r="O621" s="130" t="s">
        <v>16</v>
      </c>
      <c r="P621" s="130" t="s">
        <v>3693</v>
      </c>
      <c r="Q621" s="32" t="s">
        <v>4905</v>
      </c>
      <c r="R621" s="163">
        <f t="shared" si="28"/>
        <v>250</v>
      </c>
      <c r="S621" s="112"/>
      <c r="T621" s="112"/>
      <c r="U621" s="264" t="s">
        <v>1345</v>
      </c>
      <c r="V621" s="264" t="s">
        <v>1345</v>
      </c>
      <c r="W621" s="264" t="s">
        <v>1345</v>
      </c>
      <c r="X621" s="264" t="s">
        <v>1345</v>
      </c>
      <c r="Y621" s="264" t="s">
        <v>1345</v>
      </c>
      <c r="Z621" s="264" t="s">
        <v>1345</v>
      </c>
      <c r="AA621" s="264" t="s">
        <v>1345</v>
      </c>
      <c r="AB621" s="264" t="s">
        <v>1345</v>
      </c>
      <c r="AC621" s="264" t="s">
        <v>1345</v>
      </c>
      <c r="AD621" s="264" t="s">
        <v>1345</v>
      </c>
      <c r="AE621" s="264" t="s">
        <v>1345</v>
      </c>
      <c r="AF621" s="264" t="s">
        <v>1345</v>
      </c>
      <c r="AG621" s="264" t="s">
        <v>1345</v>
      </c>
      <c r="AH621" s="264" t="s">
        <v>1345</v>
      </c>
      <c r="AI621" s="264" t="s">
        <v>1345</v>
      </c>
      <c r="AJ621" s="247" t="s">
        <v>3687</v>
      </c>
      <c r="AK621" s="247" t="s">
        <v>4874</v>
      </c>
      <c r="AL621" s="247" t="s">
        <v>4875</v>
      </c>
      <c r="AM621" s="347" t="s">
        <v>6966</v>
      </c>
      <c r="AN621" s="247" t="s">
        <v>6978</v>
      </c>
      <c r="AO621" s="271" t="s">
        <v>920</v>
      </c>
      <c r="AP621" s="33">
        <v>44488</v>
      </c>
      <c r="AQ621" s="130" t="s">
        <v>1068</v>
      </c>
      <c r="AR621" s="473"/>
      <c r="AS621" s="30"/>
      <c r="AT621" s="30"/>
      <c r="AU621" s="30"/>
      <c r="AV621" s="30"/>
      <c r="AW621" s="30" t="s">
        <v>1369</v>
      </c>
      <c r="AX621" s="30"/>
      <c r="AY621" s="30"/>
      <c r="BH621" s="130"/>
      <c r="BI621" s="130"/>
      <c r="BJ621" s="130"/>
      <c r="BK621" s="37" t="s">
        <v>4041</v>
      </c>
      <c r="BL621" s="37" t="s">
        <v>4026</v>
      </c>
      <c r="BM621" s="37" t="s">
        <v>4025</v>
      </c>
      <c r="BN621" s="130"/>
    </row>
    <row r="622" spans="1:66" s="14" customFormat="1" ht="115.5" customHeight="1" x14ac:dyDescent="0.25">
      <c r="A622" s="97" t="s">
        <v>3681</v>
      </c>
      <c r="B622" s="481" t="s">
        <v>3686</v>
      </c>
      <c r="C622" s="233">
        <v>44183</v>
      </c>
      <c r="D622" s="223" t="s">
        <v>1529</v>
      </c>
      <c r="E622" s="12" t="s">
        <v>4358</v>
      </c>
      <c r="F622" s="481" t="s">
        <v>3642</v>
      </c>
      <c r="G622" s="481" t="s">
        <v>3643</v>
      </c>
      <c r="H622" s="481" t="s">
        <v>3644</v>
      </c>
      <c r="I622" s="234" t="s">
        <v>712</v>
      </c>
      <c r="J622" s="232">
        <v>1</v>
      </c>
      <c r="K622" s="233">
        <v>44229</v>
      </c>
      <c r="L622" s="233">
        <v>44377</v>
      </c>
      <c r="M622" s="635">
        <f t="shared" si="27"/>
        <v>22</v>
      </c>
      <c r="N622" s="576">
        <v>0</v>
      </c>
      <c r="O622" s="491" t="s">
        <v>16</v>
      </c>
      <c r="P622" s="491"/>
      <c r="Q622" s="32" t="s">
        <v>6973</v>
      </c>
      <c r="R622" s="582">
        <f t="shared" si="28"/>
        <v>340</v>
      </c>
      <c r="S622" s="112"/>
      <c r="T622" s="112"/>
      <c r="U622" s="264" t="s">
        <v>1345</v>
      </c>
      <c r="V622" s="264" t="s">
        <v>1345</v>
      </c>
      <c r="W622" s="264" t="s">
        <v>1345</v>
      </c>
      <c r="X622" s="264" t="s">
        <v>1345</v>
      </c>
      <c r="Y622" s="264" t="s">
        <v>1345</v>
      </c>
      <c r="Z622" s="264" t="s">
        <v>1345</v>
      </c>
      <c r="AA622" s="264" t="s">
        <v>1345</v>
      </c>
      <c r="AB622" s="264" t="s">
        <v>1345</v>
      </c>
      <c r="AC622" s="264" t="s">
        <v>1345</v>
      </c>
      <c r="AD622" s="264" t="s">
        <v>1345</v>
      </c>
      <c r="AE622" s="264" t="s">
        <v>1345</v>
      </c>
      <c r="AF622" s="264" t="s">
        <v>1345</v>
      </c>
      <c r="AG622" s="264" t="s">
        <v>1345</v>
      </c>
      <c r="AH622" s="264" t="s">
        <v>1345</v>
      </c>
      <c r="AI622" s="264" t="s">
        <v>1345</v>
      </c>
      <c r="AJ622" s="6" t="s">
        <v>3687</v>
      </c>
      <c r="AK622" s="6" t="s">
        <v>4859</v>
      </c>
      <c r="AL622" s="365" t="s">
        <v>4860</v>
      </c>
      <c r="AM622" s="365" t="s">
        <v>6967</v>
      </c>
      <c r="AN622" s="365" t="s">
        <v>7133</v>
      </c>
      <c r="AO622" s="241" t="s">
        <v>919</v>
      </c>
      <c r="AP622" s="33">
        <v>44495</v>
      </c>
      <c r="AQ622" s="491" t="s">
        <v>1068</v>
      </c>
      <c r="AR622" s="473"/>
      <c r="AS622" s="30"/>
      <c r="AT622" s="30"/>
      <c r="AU622" s="30"/>
      <c r="AV622" s="30"/>
      <c r="AW622" s="30" t="s">
        <v>1369</v>
      </c>
      <c r="AX622" s="30"/>
      <c r="AY622" s="30"/>
      <c r="BH622" s="130"/>
      <c r="BI622" s="130"/>
      <c r="BJ622" s="130"/>
      <c r="BK622" s="130" t="s">
        <v>4027</v>
      </c>
      <c r="BL622" s="130" t="s">
        <v>4028</v>
      </c>
      <c r="BM622" s="130" t="s">
        <v>4065</v>
      </c>
      <c r="BN622" s="130"/>
    </row>
    <row r="623" spans="1:66" s="14" customFormat="1" ht="115.5" customHeight="1" x14ac:dyDescent="0.25">
      <c r="A623" s="654" t="s">
        <v>3682</v>
      </c>
      <c r="B623" s="403" t="s">
        <v>3686</v>
      </c>
      <c r="C623" s="583">
        <v>44183</v>
      </c>
      <c r="D623" s="406" t="s">
        <v>1529</v>
      </c>
      <c r="E623" s="213" t="s">
        <v>4358</v>
      </c>
      <c r="F623" s="403" t="s">
        <v>3645</v>
      </c>
      <c r="G623" s="403" t="s">
        <v>3643</v>
      </c>
      <c r="H623" s="403" t="s">
        <v>3646</v>
      </c>
      <c r="I623" s="407" t="s">
        <v>3647</v>
      </c>
      <c r="J623" s="410">
        <v>1</v>
      </c>
      <c r="K623" s="233">
        <v>44378</v>
      </c>
      <c r="L623" s="233">
        <v>44560</v>
      </c>
      <c r="M623" s="635">
        <f t="shared" si="27"/>
        <v>26</v>
      </c>
      <c r="N623" s="661">
        <v>0</v>
      </c>
      <c r="O623" s="143" t="s">
        <v>16</v>
      </c>
      <c r="P623" s="130" t="s">
        <v>3691</v>
      </c>
      <c r="Q623" s="369" t="s">
        <v>6969</v>
      </c>
      <c r="R623" s="163">
        <f t="shared" si="28"/>
        <v>157</v>
      </c>
      <c r="S623" s="112"/>
      <c r="T623" s="112"/>
      <c r="U623" s="264" t="s">
        <v>1345</v>
      </c>
      <c r="V623" s="264" t="s">
        <v>1345</v>
      </c>
      <c r="W623" s="264" t="s">
        <v>1345</v>
      </c>
      <c r="X623" s="264" t="s">
        <v>1345</v>
      </c>
      <c r="Y623" s="264" t="s">
        <v>1345</v>
      </c>
      <c r="Z623" s="264" t="s">
        <v>1345</v>
      </c>
      <c r="AA623" s="264" t="s">
        <v>1345</v>
      </c>
      <c r="AB623" s="264" t="s">
        <v>1345</v>
      </c>
      <c r="AC623" s="264" t="s">
        <v>1345</v>
      </c>
      <c r="AD623" s="264" t="s">
        <v>1345</v>
      </c>
      <c r="AE623" s="264" t="s">
        <v>1345</v>
      </c>
      <c r="AF623" s="264" t="s">
        <v>1345</v>
      </c>
      <c r="AG623" s="264" t="s">
        <v>1345</v>
      </c>
      <c r="AH623" s="264" t="s">
        <v>1345</v>
      </c>
      <c r="AI623" s="264" t="s">
        <v>1345</v>
      </c>
      <c r="AJ623" s="249" t="s">
        <v>3687</v>
      </c>
      <c r="AK623" s="249" t="s">
        <v>4861</v>
      </c>
      <c r="AL623" s="249" t="s">
        <v>4862</v>
      </c>
      <c r="AM623" s="89" t="s">
        <v>6962</v>
      </c>
      <c r="AN623" s="369" t="s">
        <v>6969</v>
      </c>
      <c r="AO623" s="250" t="s">
        <v>920</v>
      </c>
      <c r="AP623" s="33">
        <v>44488</v>
      </c>
      <c r="AQ623" s="130" t="s">
        <v>1068</v>
      </c>
      <c r="AR623" s="473"/>
      <c r="AS623" s="30"/>
      <c r="AT623" s="30"/>
      <c r="AU623" s="30"/>
      <c r="AV623" s="30"/>
      <c r="AW623" s="30" t="s">
        <v>1369</v>
      </c>
      <c r="AX623" s="30"/>
      <c r="AY623" s="30"/>
      <c r="BH623" s="130"/>
      <c r="BI623" s="130"/>
      <c r="BJ623" s="130"/>
      <c r="BK623" s="130" t="s">
        <v>4027</v>
      </c>
      <c r="BL623" s="130" t="s">
        <v>4028</v>
      </c>
      <c r="BM623" s="130" t="s">
        <v>4065</v>
      </c>
      <c r="BN623" s="130"/>
    </row>
    <row r="624" spans="1:66" s="14" customFormat="1" ht="115.5" customHeight="1" x14ac:dyDescent="0.25">
      <c r="A624" s="97" t="s">
        <v>3683</v>
      </c>
      <c r="B624" s="481" t="s">
        <v>3686</v>
      </c>
      <c r="C624" s="233">
        <v>44183</v>
      </c>
      <c r="D624" s="223" t="s">
        <v>1529</v>
      </c>
      <c r="E624" s="12" t="s">
        <v>4358</v>
      </c>
      <c r="F624" s="481" t="s">
        <v>3645</v>
      </c>
      <c r="G624" s="481" t="s">
        <v>3643</v>
      </c>
      <c r="H624" s="481" t="s">
        <v>3648</v>
      </c>
      <c r="I624" s="234" t="s">
        <v>3649</v>
      </c>
      <c r="J624" s="232">
        <v>1</v>
      </c>
      <c r="K624" s="233">
        <v>44440</v>
      </c>
      <c r="L624" s="233">
        <v>44561</v>
      </c>
      <c r="M624" s="635">
        <f t="shared" si="27"/>
        <v>18</v>
      </c>
      <c r="N624" s="662">
        <v>0</v>
      </c>
      <c r="O624" s="130" t="s">
        <v>16</v>
      </c>
      <c r="P624" s="130"/>
      <c r="Q624" s="369" t="s">
        <v>6968</v>
      </c>
      <c r="R624" s="163">
        <f t="shared" si="28"/>
        <v>157</v>
      </c>
      <c r="S624" s="112"/>
      <c r="T624" s="112"/>
      <c r="U624" s="264" t="s">
        <v>1345</v>
      </c>
      <c r="V624" s="264" t="s">
        <v>1345</v>
      </c>
      <c r="W624" s="264" t="s">
        <v>1345</v>
      </c>
      <c r="X624" s="264" t="s">
        <v>1345</v>
      </c>
      <c r="Y624" s="264" t="s">
        <v>1345</v>
      </c>
      <c r="Z624" s="264" t="s">
        <v>1345</v>
      </c>
      <c r="AA624" s="264" t="s">
        <v>1345</v>
      </c>
      <c r="AB624" s="264" t="s">
        <v>1345</v>
      </c>
      <c r="AC624" s="264" t="s">
        <v>1345</v>
      </c>
      <c r="AD624" s="264" t="s">
        <v>1345</v>
      </c>
      <c r="AE624" s="264" t="s">
        <v>1345</v>
      </c>
      <c r="AF624" s="264" t="s">
        <v>1345</v>
      </c>
      <c r="AG624" s="264" t="s">
        <v>1345</v>
      </c>
      <c r="AH624" s="264" t="s">
        <v>1345</v>
      </c>
      <c r="AI624" s="264" t="s">
        <v>1345</v>
      </c>
      <c r="AJ624" s="247" t="s">
        <v>3687</v>
      </c>
      <c r="AK624" s="247" t="s">
        <v>4863</v>
      </c>
      <c r="AL624" s="247" t="s">
        <v>4864</v>
      </c>
      <c r="AM624" s="347" t="s">
        <v>6962</v>
      </c>
      <c r="AN624" s="369" t="s">
        <v>6968</v>
      </c>
      <c r="AO624" s="271" t="s">
        <v>920</v>
      </c>
      <c r="AP624" s="33">
        <v>44488</v>
      </c>
      <c r="AQ624" s="130" t="s">
        <v>1068</v>
      </c>
      <c r="AR624" s="473"/>
      <c r="AS624" s="30"/>
      <c r="AT624" s="30"/>
      <c r="AU624" s="30"/>
      <c r="AV624" s="30"/>
      <c r="AW624" s="30" t="s">
        <v>1369</v>
      </c>
      <c r="AX624" s="30"/>
      <c r="AY624" s="30"/>
      <c r="BH624" s="491"/>
      <c r="BI624" s="32"/>
      <c r="BJ624" s="32"/>
      <c r="BK624" s="130" t="s">
        <v>4027</v>
      </c>
      <c r="BL624" s="130" t="s">
        <v>4028</v>
      </c>
      <c r="BM624" s="130" t="s">
        <v>4065</v>
      </c>
      <c r="BN624" s="491"/>
    </row>
    <row r="625" spans="1:66" s="14" customFormat="1" ht="115.5" customHeight="1" x14ac:dyDescent="0.25">
      <c r="A625" s="97" t="s">
        <v>3684</v>
      </c>
      <c r="B625" s="481" t="s">
        <v>3686</v>
      </c>
      <c r="C625" s="233">
        <v>44183</v>
      </c>
      <c r="D625" s="223" t="s">
        <v>1530</v>
      </c>
      <c r="E625" s="12" t="s">
        <v>4359</v>
      </c>
      <c r="F625" s="481" t="s">
        <v>3650</v>
      </c>
      <c r="G625" s="481" t="s">
        <v>3651</v>
      </c>
      <c r="H625" s="481" t="s">
        <v>3615</v>
      </c>
      <c r="I625" s="234" t="s">
        <v>3616</v>
      </c>
      <c r="J625" s="232">
        <v>1</v>
      </c>
      <c r="K625" s="233">
        <v>44229</v>
      </c>
      <c r="L625" s="233">
        <v>44561</v>
      </c>
      <c r="M625" s="635">
        <f t="shared" si="27"/>
        <v>48</v>
      </c>
      <c r="N625" s="662">
        <v>0</v>
      </c>
      <c r="O625" s="130" t="s">
        <v>16</v>
      </c>
      <c r="P625" s="130"/>
      <c r="Q625" s="369" t="s">
        <v>6968</v>
      </c>
      <c r="R625" s="163">
        <f t="shared" si="28"/>
        <v>157</v>
      </c>
      <c r="S625" s="112"/>
      <c r="T625" s="112"/>
      <c r="U625" s="264" t="s">
        <v>1345</v>
      </c>
      <c r="V625" s="264" t="s">
        <v>1345</v>
      </c>
      <c r="W625" s="264" t="s">
        <v>1345</v>
      </c>
      <c r="X625" s="264" t="s">
        <v>1345</v>
      </c>
      <c r="Y625" s="264" t="s">
        <v>1345</v>
      </c>
      <c r="Z625" s="264" t="s">
        <v>1345</v>
      </c>
      <c r="AA625" s="264" t="s">
        <v>1345</v>
      </c>
      <c r="AB625" s="264" t="s">
        <v>1345</v>
      </c>
      <c r="AC625" s="264" t="s">
        <v>1345</v>
      </c>
      <c r="AD625" s="264" t="s">
        <v>1345</v>
      </c>
      <c r="AE625" s="264" t="s">
        <v>1345</v>
      </c>
      <c r="AF625" s="264" t="s">
        <v>1345</v>
      </c>
      <c r="AG625" s="264" t="s">
        <v>1345</v>
      </c>
      <c r="AH625" s="264" t="s">
        <v>1345</v>
      </c>
      <c r="AI625" s="264" t="s">
        <v>1345</v>
      </c>
      <c r="AJ625" s="247" t="s">
        <v>3687</v>
      </c>
      <c r="AK625" s="247" t="s">
        <v>4865</v>
      </c>
      <c r="AL625" s="255" t="s">
        <v>4866</v>
      </c>
      <c r="AM625" s="347" t="s">
        <v>6962</v>
      </c>
      <c r="AN625" s="369" t="s">
        <v>6968</v>
      </c>
      <c r="AO625" s="389" t="s">
        <v>920</v>
      </c>
      <c r="AP625" s="33">
        <v>44488</v>
      </c>
      <c r="AQ625" s="130" t="s">
        <v>1068</v>
      </c>
      <c r="AR625" s="164"/>
      <c r="AS625" s="150"/>
      <c r="AT625" s="150"/>
      <c r="AU625" s="150"/>
      <c r="AV625" s="150"/>
      <c r="AW625" s="150" t="s">
        <v>1369</v>
      </c>
      <c r="AX625" s="150"/>
      <c r="AY625" s="150"/>
      <c r="BH625" s="112"/>
      <c r="BI625" s="112"/>
      <c r="BJ625" s="112"/>
      <c r="BK625" s="112" t="s">
        <v>4029</v>
      </c>
      <c r="BL625" s="130" t="s">
        <v>4066</v>
      </c>
      <c r="BM625" s="112"/>
      <c r="BN625" s="112"/>
    </row>
    <row r="626" spans="1:66" s="14" customFormat="1" ht="115.5" customHeight="1" x14ac:dyDescent="0.25">
      <c r="A626" s="97" t="s">
        <v>3685</v>
      </c>
      <c r="B626" s="481" t="s">
        <v>3686</v>
      </c>
      <c r="C626" s="233">
        <v>44183</v>
      </c>
      <c r="D626" s="223" t="s">
        <v>1490</v>
      </c>
      <c r="E626" s="12" t="s">
        <v>4360</v>
      </c>
      <c r="F626" s="481" t="s">
        <v>7211</v>
      </c>
      <c r="G626" s="481" t="s">
        <v>4667</v>
      </c>
      <c r="H626" s="481" t="s">
        <v>3652</v>
      </c>
      <c r="I626" s="234" t="s">
        <v>3653</v>
      </c>
      <c r="J626" s="232">
        <v>2</v>
      </c>
      <c r="K626" s="233">
        <v>44228</v>
      </c>
      <c r="L626" s="233">
        <v>44469</v>
      </c>
      <c r="M626" s="635">
        <f t="shared" si="27"/>
        <v>35</v>
      </c>
      <c r="N626" s="577">
        <v>2</v>
      </c>
      <c r="O626" s="491" t="s">
        <v>891</v>
      </c>
      <c r="P626" s="491" t="s">
        <v>3103</v>
      </c>
      <c r="Q626" s="32" t="s">
        <v>6952</v>
      </c>
      <c r="R626" s="375">
        <f t="shared" si="28"/>
        <v>310</v>
      </c>
      <c r="S626" s="36"/>
      <c r="T626" s="36"/>
      <c r="U626" s="263" t="s">
        <v>1345</v>
      </c>
      <c r="V626" s="263" t="s">
        <v>1345</v>
      </c>
      <c r="W626" s="263" t="s">
        <v>1345</v>
      </c>
      <c r="X626" s="263" t="s">
        <v>1345</v>
      </c>
      <c r="Y626" s="263" t="s">
        <v>1345</v>
      </c>
      <c r="Z626" s="263" t="s">
        <v>1345</v>
      </c>
      <c r="AA626" s="263" t="s">
        <v>1345</v>
      </c>
      <c r="AB626" s="263" t="s">
        <v>1345</v>
      </c>
      <c r="AC626" s="263" t="s">
        <v>1345</v>
      </c>
      <c r="AD626" s="263" t="s">
        <v>1345</v>
      </c>
      <c r="AE626" s="263" t="s">
        <v>1345</v>
      </c>
      <c r="AF626" s="263" t="s">
        <v>1345</v>
      </c>
      <c r="AG626" s="263" t="s">
        <v>1345</v>
      </c>
      <c r="AH626" s="263" t="s">
        <v>1345</v>
      </c>
      <c r="AI626" s="263" t="s">
        <v>1345</v>
      </c>
      <c r="AJ626" s="6" t="s">
        <v>3687</v>
      </c>
      <c r="AK626" s="10" t="s">
        <v>4572</v>
      </c>
      <c r="AL626" s="6" t="s">
        <v>4682</v>
      </c>
      <c r="AM626" s="6" t="s">
        <v>6951</v>
      </c>
      <c r="AN626" s="6" t="s">
        <v>6961</v>
      </c>
      <c r="AO626" s="241" t="s">
        <v>918</v>
      </c>
      <c r="AP626" s="192">
        <v>44481</v>
      </c>
      <c r="AQ626" s="491" t="s">
        <v>1068</v>
      </c>
      <c r="AR626" s="473"/>
      <c r="AS626" s="30"/>
      <c r="AT626" s="30"/>
      <c r="AU626" s="30"/>
      <c r="AV626" s="30"/>
      <c r="AW626" s="30" t="s">
        <v>1369</v>
      </c>
      <c r="AX626" s="30"/>
      <c r="AY626" s="30"/>
      <c r="BH626" s="36"/>
      <c r="BI626" s="36"/>
      <c r="BJ626" s="36"/>
      <c r="BK626" s="491" t="s">
        <v>4038</v>
      </c>
      <c r="BL626" s="491" t="s">
        <v>4067</v>
      </c>
      <c r="BM626" s="36" t="s">
        <v>4030</v>
      </c>
      <c r="BN626" s="36"/>
    </row>
    <row r="627" spans="1:66" ht="115.5" customHeight="1" x14ac:dyDescent="0.3">
      <c r="A627" s="97" t="s">
        <v>4081</v>
      </c>
      <c r="B627" s="414" t="s">
        <v>2024</v>
      </c>
      <c r="C627" s="607">
        <v>43630</v>
      </c>
      <c r="D627" s="618" t="s">
        <v>1486</v>
      </c>
      <c r="E627" s="200" t="s">
        <v>7212</v>
      </c>
      <c r="F627" s="200" t="s">
        <v>4077</v>
      </c>
      <c r="G627" s="329" t="s">
        <v>4078</v>
      </c>
      <c r="H627" s="200" t="s">
        <v>4079</v>
      </c>
      <c r="I627" s="88" t="s">
        <v>4080</v>
      </c>
      <c r="J627" s="472">
        <v>1</v>
      </c>
      <c r="K627" s="233">
        <v>44136</v>
      </c>
      <c r="L627" s="233">
        <v>44501</v>
      </c>
      <c r="M627" s="635">
        <f t="shared" si="27"/>
        <v>53</v>
      </c>
      <c r="N627" s="575">
        <v>0</v>
      </c>
      <c r="O627" s="373" t="s">
        <v>56</v>
      </c>
      <c r="P627" s="32" t="s">
        <v>6810</v>
      </c>
      <c r="Q627" s="32" t="s">
        <v>6812</v>
      </c>
      <c r="R627" s="163">
        <f t="shared" si="28"/>
        <v>338</v>
      </c>
      <c r="S627" s="190"/>
      <c r="T627" s="190"/>
      <c r="U627" s="28" t="s">
        <v>1345</v>
      </c>
      <c r="V627" s="28" t="s">
        <v>1345</v>
      </c>
      <c r="W627" s="28" t="s">
        <v>1345</v>
      </c>
      <c r="X627" s="28" t="s">
        <v>1345</v>
      </c>
      <c r="Y627" s="28" t="s">
        <v>1345</v>
      </c>
      <c r="Z627" s="28" t="s">
        <v>1345</v>
      </c>
      <c r="AA627" s="28" t="s">
        <v>1345</v>
      </c>
      <c r="AB627" s="28" t="s">
        <v>1345</v>
      </c>
      <c r="AC627" s="28" t="s">
        <v>1345</v>
      </c>
      <c r="AD627" s="28" t="s">
        <v>1345</v>
      </c>
      <c r="AE627" s="28" t="s">
        <v>1345</v>
      </c>
      <c r="AF627" s="28" t="s">
        <v>1345</v>
      </c>
      <c r="AG627" s="28" t="s">
        <v>1345</v>
      </c>
      <c r="AH627" s="28" t="s">
        <v>1345</v>
      </c>
      <c r="AI627" s="28" t="s">
        <v>1345</v>
      </c>
      <c r="AJ627" s="28" t="s">
        <v>1345</v>
      </c>
      <c r="AK627" s="4" t="s">
        <v>4886</v>
      </c>
      <c r="AL627" s="241" t="s">
        <v>4887</v>
      </c>
      <c r="AM627" s="491" t="s">
        <v>4886</v>
      </c>
      <c r="AN627" s="241" t="s">
        <v>6811</v>
      </c>
      <c r="AO627" s="196" t="s">
        <v>920</v>
      </c>
      <c r="AP627" s="192">
        <v>44484</v>
      </c>
      <c r="AQ627" s="491" t="s">
        <v>1068</v>
      </c>
      <c r="AR627" s="189"/>
      <c r="AS627" s="116"/>
      <c r="AT627" s="372"/>
      <c r="AU627" s="372"/>
      <c r="AV627" s="372"/>
      <c r="AW627" s="152" t="s">
        <v>1369</v>
      </c>
      <c r="AX627" s="374"/>
      <c r="AY627" s="372"/>
      <c r="BH627" s="190"/>
      <c r="BI627" s="190"/>
      <c r="BJ627" s="190"/>
      <c r="BK627" s="190"/>
      <c r="BL627" s="190"/>
      <c r="BM627" s="190"/>
      <c r="BN627" s="190"/>
    </row>
    <row r="628" spans="1:66" ht="115.5" customHeight="1" x14ac:dyDescent="0.3">
      <c r="A628" s="97" t="s">
        <v>4088</v>
      </c>
      <c r="B628" s="414" t="s">
        <v>2024</v>
      </c>
      <c r="C628" s="607">
        <v>43630</v>
      </c>
      <c r="D628" s="617" t="s">
        <v>1503</v>
      </c>
      <c r="E628" s="200" t="s">
        <v>7213</v>
      </c>
      <c r="F628" s="200" t="s">
        <v>4082</v>
      </c>
      <c r="G628" s="329" t="s">
        <v>4083</v>
      </c>
      <c r="H628" s="329" t="s">
        <v>4084</v>
      </c>
      <c r="I628" s="88" t="s">
        <v>4085</v>
      </c>
      <c r="J628" s="223">
        <v>3</v>
      </c>
      <c r="K628" s="233">
        <v>44013</v>
      </c>
      <c r="L628" s="233">
        <v>44561</v>
      </c>
      <c r="M628" s="635">
        <f t="shared" si="27"/>
        <v>27</v>
      </c>
      <c r="N628" s="577">
        <v>3</v>
      </c>
      <c r="O628" s="32" t="s">
        <v>202</v>
      </c>
      <c r="P628" s="190"/>
      <c r="Q628" s="319" t="s">
        <v>7074</v>
      </c>
      <c r="R628" s="163">
        <f t="shared" si="28"/>
        <v>258</v>
      </c>
      <c r="S628" s="190"/>
      <c r="T628" s="190"/>
      <c r="U628" s="242" t="s">
        <v>1345</v>
      </c>
      <c r="V628" s="242" t="s">
        <v>1345</v>
      </c>
      <c r="W628" s="242" t="s">
        <v>1345</v>
      </c>
      <c r="X628" s="242" t="s">
        <v>1345</v>
      </c>
      <c r="Y628" s="242" t="s">
        <v>1345</v>
      </c>
      <c r="Z628" s="242" t="s">
        <v>1345</v>
      </c>
      <c r="AA628" s="242" t="s">
        <v>1345</v>
      </c>
      <c r="AB628" s="242" t="s">
        <v>1345</v>
      </c>
      <c r="AC628" s="242" t="s">
        <v>1345</v>
      </c>
      <c r="AD628" s="242" t="s">
        <v>1345</v>
      </c>
      <c r="AE628" s="242" t="s">
        <v>1345</v>
      </c>
      <c r="AF628" s="242" t="s">
        <v>1345</v>
      </c>
      <c r="AG628" s="242" t="s">
        <v>1345</v>
      </c>
      <c r="AH628" s="242" t="s">
        <v>1345</v>
      </c>
      <c r="AI628" s="242" t="s">
        <v>1345</v>
      </c>
      <c r="AJ628" s="242" t="s">
        <v>1345</v>
      </c>
      <c r="AK628" s="242" t="s">
        <v>4198</v>
      </c>
      <c r="AL628" s="241" t="s">
        <v>4533</v>
      </c>
      <c r="AM628" s="146" t="s">
        <v>6704</v>
      </c>
      <c r="AN628" s="6" t="s">
        <v>7083</v>
      </c>
      <c r="AO628" s="251" t="s">
        <v>5214</v>
      </c>
      <c r="AP628" s="192">
        <v>44491</v>
      </c>
      <c r="AQ628" s="491" t="s">
        <v>1068</v>
      </c>
      <c r="AR628" s="189"/>
      <c r="AS628" s="116"/>
      <c r="AT628" s="116"/>
      <c r="AU628" s="116"/>
      <c r="AV628" s="116"/>
      <c r="AW628" s="30" t="s">
        <v>1369</v>
      </c>
      <c r="AX628" s="189"/>
      <c r="AY628" s="116"/>
      <c r="BH628" s="190"/>
      <c r="BI628" s="190"/>
      <c r="BJ628" s="190"/>
      <c r="BK628" s="190"/>
      <c r="BL628" s="190"/>
      <c r="BM628" s="190"/>
      <c r="BN628" s="190"/>
    </row>
    <row r="629" spans="1:66" ht="115.5" customHeight="1" x14ac:dyDescent="0.3">
      <c r="A629" s="97" t="s">
        <v>4089</v>
      </c>
      <c r="B629" s="414" t="s">
        <v>2024</v>
      </c>
      <c r="C629" s="607">
        <v>43630</v>
      </c>
      <c r="D629" s="617" t="s">
        <v>1503</v>
      </c>
      <c r="E629" s="200" t="s">
        <v>7213</v>
      </c>
      <c r="F629" s="200" t="s">
        <v>4082</v>
      </c>
      <c r="G629" s="329" t="s">
        <v>4083</v>
      </c>
      <c r="H629" s="200" t="s">
        <v>4086</v>
      </c>
      <c r="I629" s="88" t="s">
        <v>4087</v>
      </c>
      <c r="J629" s="223">
        <v>1</v>
      </c>
      <c r="K629" s="233">
        <v>44013</v>
      </c>
      <c r="L629" s="233">
        <v>44561</v>
      </c>
      <c r="M629" s="635">
        <f t="shared" si="27"/>
        <v>27</v>
      </c>
      <c r="N629" s="575">
        <v>0</v>
      </c>
      <c r="O629" s="32" t="s">
        <v>154</v>
      </c>
      <c r="P629" s="190"/>
      <c r="Q629" s="319" t="s">
        <v>6947</v>
      </c>
      <c r="R629" s="163">
        <f t="shared" si="28"/>
        <v>300</v>
      </c>
      <c r="S629" s="190"/>
      <c r="T629" s="190"/>
      <c r="U629" s="242" t="s">
        <v>1345</v>
      </c>
      <c r="V629" s="242" t="s">
        <v>1345</v>
      </c>
      <c r="W629" s="242" t="s">
        <v>1345</v>
      </c>
      <c r="X629" s="242" t="s">
        <v>1345</v>
      </c>
      <c r="Y629" s="242" t="s">
        <v>1345</v>
      </c>
      <c r="Z629" s="242" t="s">
        <v>1345</v>
      </c>
      <c r="AA629" s="242" t="s">
        <v>1345</v>
      </c>
      <c r="AB629" s="242" t="s">
        <v>1345</v>
      </c>
      <c r="AC629" s="242" t="s">
        <v>1345</v>
      </c>
      <c r="AD629" s="242" t="s">
        <v>1345</v>
      </c>
      <c r="AE629" s="242" t="s">
        <v>1345</v>
      </c>
      <c r="AF629" s="242" t="s">
        <v>1345</v>
      </c>
      <c r="AG629" s="242" t="s">
        <v>1345</v>
      </c>
      <c r="AH629" s="242" t="s">
        <v>1345</v>
      </c>
      <c r="AI629" s="242" t="s">
        <v>1345</v>
      </c>
      <c r="AJ629" s="242" t="s">
        <v>4148</v>
      </c>
      <c r="AK629" s="242" t="s">
        <v>4199</v>
      </c>
      <c r="AL629" s="241" t="s">
        <v>4534</v>
      </c>
      <c r="AM629" s="241" t="s">
        <v>6708</v>
      </c>
      <c r="AN629" s="6" t="s">
        <v>6950</v>
      </c>
      <c r="AO629" s="251" t="s">
        <v>920</v>
      </c>
      <c r="AP629" s="192">
        <v>44487</v>
      </c>
      <c r="AQ629" s="491" t="s">
        <v>1068</v>
      </c>
      <c r="AR629" s="189"/>
      <c r="AS629" s="116"/>
      <c r="AT629" s="116"/>
      <c r="AU629" s="116"/>
      <c r="AV629" s="116"/>
      <c r="AW629" s="30" t="s">
        <v>1369</v>
      </c>
      <c r="AX629" s="189"/>
      <c r="AY629" s="116"/>
      <c r="BH629" s="190"/>
      <c r="BI629" s="190"/>
      <c r="BJ629" s="190"/>
      <c r="BK629" s="190"/>
      <c r="BL629" s="190"/>
      <c r="BM629" s="190"/>
      <c r="BN629" s="190"/>
    </row>
    <row r="630" spans="1:66" ht="115.5" customHeight="1" x14ac:dyDescent="0.3">
      <c r="A630" s="619" t="s">
        <v>4145</v>
      </c>
      <c r="B630" s="200" t="s">
        <v>2024</v>
      </c>
      <c r="C630" s="221">
        <v>43630</v>
      </c>
      <c r="D630" s="619" t="s">
        <v>1498</v>
      </c>
      <c r="E630" s="75" t="s">
        <v>4226</v>
      </c>
      <c r="F630" s="21" t="s">
        <v>4141</v>
      </c>
      <c r="G630" s="21" t="s">
        <v>4142</v>
      </c>
      <c r="H630" s="21" t="s">
        <v>4143</v>
      </c>
      <c r="I630" s="340" t="s">
        <v>4520</v>
      </c>
      <c r="J630" s="472">
        <v>1</v>
      </c>
      <c r="K630" s="221">
        <v>44348</v>
      </c>
      <c r="L630" s="221">
        <v>44438</v>
      </c>
      <c r="M630" s="635">
        <f t="shared" si="27"/>
        <v>13</v>
      </c>
      <c r="N630" s="577">
        <v>1</v>
      </c>
      <c r="O630" s="27" t="s">
        <v>78</v>
      </c>
      <c r="P630" s="74"/>
      <c r="Q630" s="4" t="s">
        <v>6748</v>
      </c>
      <c r="R630" s="163">
        <f t="shared" si="28"/>
        <v>181</v>
      </c>
      <c r="S630" s="74"/>
      <c r="T630" s="74"/>
      <c r="U630" s="74"/>
      <c r="V630" s="74"/>
      <c r="W630" s="74"/>
      <c r="X630" s="74"/>
      <c r="Y630" s="74"/>
      <c r="Z630" s="74"/>
      <c r="AA630" s="74"/>
      <c r="AB630" s="74"/>
      <c r="AC630" s="74"/>
      <c r="AD630" s="74"/>
      <c r="AE630" s="74"/>
      <c r="AF630" s="74"/>
      <c r="AG630" s="74"/>
      <c r="AH630" s="74"/>
      <c r="AI630" s="74"/>
      <c r="AJ630" s="40" t="s">
        <v>4148</v>
      </c>
      <c r="AK630" s="40" t="s">
        <v>6746</v>
      </c>
      <c r="AL630" s="4" t="s">
        <v>4441</v>
      </c>
      <c r="AM630" s="6" t="s">
        <v>6702</v>
      </c>
      <c r="AN630" s="4" t="s">
        <v>6859</v>
      </c>
      <c r="AO630" s="251" t="s">
        <v>1064</v>
      </c>
      <c r="AP630" s="192">
        <v>44482</v>
      </c>
      <c r="AQ630" s="491" t="s">
        <v>1068</v>
      </c>
      <c r="AR630" s="74"/>
      <c r="AS630" s="40"/>
      <c r="AT630" s="74"/>
      <c r="AU630" s="74"/>
      <c r="AV630" s="74"/>
      <c r="AW630" s="30" t="s">
        <v>1369</v>
      </c>
      <c r="AX630" s="74"/>
      <c r="AY630" s="74"/>
      <c r="BH630" s="74"/>
      <c r="BI630" s="74"/>
      <c r="BJ630" s="74"/>
      <c r="BK630" s="74"/>
      <c r="BL630" s="74"/>
      <c r="BM630" s="74"/>
      <c r="BN630" s="74"/>
    </row>
    <row r="631" spans="1:66" ht="115.5" customHeight="1" x14ac:dyDescent="0.3">
      <c r="A631" s="619" t="s">
        <v>4146</v>
      </c>
      <c r="B631" s="200" t="s">
        <v>2024</v>
      </c>
      <c r="C631" s="221">
        <v>43630</v>
      </c>
      <c r="D631" s="619" t="s">
        <v>1498</v>
      </c>
      <c r="E631" s="75" t="s">
        <v>4226</v>
      </c>
      <c r="F631" s="21" t="s">
        <v>4141</v>
      </c>
      <c r="G631" s="21" t="s">
        <v>4142</v>
      </c>
      <c r="H631" s="21" t="s">
        <v>4144</v>
      </c>
      <c r="I631" s="481" t="s">
        <v>1953</v>
      </c>
      <c r="J631" s="472">
        <v>2</v>
      </c>
      <c r="K631" s="221">
        <v>44348</v>
      </c>
      <c r="L631" s="221">
        <v>44561</v>
      </c>
      <c r="M631" s="635">
        <f t="shared" si="27"/>
        <v>31</v>
      </c>
      <c r="N631" s="575">
        <v>0</v>
      </c>
      <c r="O631" s="27" t="s">
        <v>78</v>
      </c>
      <c r="P631" s="74"/>
      <c r="Q631" s="4" t="s">
        <v>6752</v>
      </c>
      <c r="R631" s="163">
        <f t="shared" si="28"/>
        <v>133</v>
      </c>
      <c r="S631" s="74"/>
      <c r="T631" s="74"/>
      <c r="U631" s="74"/>
      <c r="V631" s="74"/>
      <c r="W631" s="74"/>
      <c r="X631" s="74"/>
      <c r="Y631" s="74"/>
      <c r="Z631" s="74"/>
      <c r="AA631" s="74"/>
      <c r="AB631" s="74"/>
      <c r="AC631" s="74"/>
      <c r="AD631" s="74"/>
      <c r="AE631" s="74"/>
      <c r="AF631" s="74"/>
      <c r="AG631" s="74"/>
      <c r="AH631" s="74"/>
      <c r="AI631" s="74"/>
      <c r="AJ631" s="40" t="s">
        <v>4148</v>
      </c>
      <c r="AK631" s="40" t="s">
        <v>6747</v>
      </c>
      <c r="AL631" s="4" t="s">
        <v>4441</v>
      </c>
      <c r="AM631" s="4" t="s">
        <v>6703</v>
      </c>
      <c r="AN631" s="4" t="s">
        <v>6751</v>
      </c>
      <c r="AO631" s="251" t="s">
        <v>920</v>
      </c>
      <c r="AP631" s="192">
        <v>44482</v>
      </c>
      <c r="AQ631" s="491" t="s">
        <v>1068</v>
      </c>
      <c r="AR631" s="74"/>
      <c r="AS631" s="40"/>
      <c r="AT631" s="74"/>
      <c r="AU631" s="74"/>
      <c r="AV631" s="74"/>
      <c r="AW631" s="30" t="s">
        <v>1369</v>
      </c>
      <c r="AX631" s="74"/>
      <c r="AY631" s="74"/>
      <c r="BH631" s="74"/>
      <c r="BI631" s="74"/>
      <c r="BJ631" s="74"/>
      <c r="BK631" s="74"/>
      <c r="BL631" s="74"/>
      <c r="BM631" s="74"/>
      <c r="BN631" s="74"/>
    </row>
    <row r="632" spans="1:66" ht="115.5" customHeight="1" x14ac:dyDescent="0.3">
      <c r="A632" s="619" t="s">
        <v>4160</v>
      </c>
      <c r="B632" s="414" t="s">
        <v>2024</v>
      </c>
      <c r="C632" s="607">
        <v>43630</v>
      </c>
      <c r="D632" s="97" t="s">
        <v>1499</v>
      </c>
      <c r="E632" s="75" t="s">
        <v>7214</v>
      </c>
      <c r="F632" s="21" t="s">
        <v>4141</v>
      </c>
      <c r="G632" s="21" t="s">
        <v>4142</v>
      </c>
      <c r="H632" s="21" t="s">
        <v>4143</v>
      </c>
      <c r="I632" s="340" t="s">
        <v>4520</v>
      </c>
      <c r="J632" s="472">
        <v>1</v>
      </c>
      <c r="K632" s="221">
        <v>44348</v>
      </c>
      <c r="L632" s="221">
        <v>44438</v>
      </c>
      <c r="M632" s="635">
        <f t="shared" si="27"/>
        <v>13</v>
      </c>
      <c r="N632" s="577">
        <v>1</v>
      </c>
      <c r="O632" s="27" t="s">
        <v>78</v>
      </c>
      <c r="P632" s="40" t="s">
        <v>4148</v>
      </c>
      <c r="Q632" s="4" t="s">
        <v>6748</v>
      </c>
      <c r="R632" s="163">
        <f t="shared" si="28"/>
        <v>181</v>
      </c>
      <c r="S632" s="74"/>
      <c r="T632" s="74"/>
      <c r="U632" s="74"/>
      <c r="V632" s="30" t="s">
        <v>1369</v>
      </c>
      <c r="W632" s="74"/>
      <c r="X632" s="74"/>
      <c r="Y632" s="383"/>
      <c r="Z632" s="377"/>
      <c r="AA632" s="377"/>
      <c r="AB632" s="377"/>
      <c r="AC632" s="377"/>
      <c r="AD632" s="377"/>
      <c r="AE632" s="377"/>
      <c r="AF632" s="377"/>
      <c r="AG632" s="377"/>
      <c r="AH632" s="377"/>
      <c r="AI632" s="377"/>
      <c r="AJ632" s="40" t="s">
        <v>4148</v>
      </c>
      <c r="AK632" s="40" t="s">
        <v>4148</v>
      </c>
      <c r="AL632" s="4" t="s">
        <v>4532</v>
      </c>
      <c r="AM632" s="6" t="s">
        <v>6702</v>
      </c>
      <c r="AN632" s="4" t="s">
        <v>6859</v>
      </c>
      <c r="AO632" s="251" t="s">
        <v>1064</v>
      </c>
      <c r="AP632" s="192">
        <v>44482</v>
      </c>
      <c r="AQ632" s="491" t="s">
        <v>1068</v>
      </c>
      <c r="AR632" s="74"/>
      <c r="AS632" s="40"/>
      <c r="AT632" s="74"/>
      <c r="AU632" s="74"/>
      <c r="AV632" s="74"/>
      <c r="AW632" s="30" t="s">
        <v>1369</v>
      </c>
      <c r="AX632" s="74"/>
      <c r="AY632" s="74"/>
      <c r="BH632" s="40" t="s">
        <v>4148</v>
      </c>
      <c r="BI632" s="4" t="s">
        <v>4149</v>
      </c>
      <c r="BJ632" s="241" t="s">
        <v>920</v>
      </c>
      <c r="BK632" s="314">
        <v>44379</v>
      </c>
      <c r="BL632" s="491" t="s">
        <v>1068</v>
      </c>
      <c r="BM632" s="74"/>
      <c r="BN632" s="74"/>
    </row>
    <row r="633" spans="1:66" ht="115.5" customHeight="1" x14ac:dyDescent="0.3">
      <c r="A633" s="619" t="s">
        <v>4161</v>
      </c>
      <c r="B633" s="414" t="s">
        <v>2024</v>
      </c>
      <c r="C633" s="607">
        <v>43630</v>
      </c>
      <c r="D633" s="97" t="s">
        <v>1499</v>
      </c>
      <c r="E633" s="75" t="s">
        <v>7214</v>
      </c>
      <c r="F633" s="21" t="s">
        <v>4141</v>
      </c>
      <c r="G633" s="21" t="s">
        <v>4142</v>
      </c>
      <c r="H633" s="21" t="s">
        <v>4144</v>
      </c>
      <c r="I633" s="481" t="s">
        <v>1953</v>
      </c>
      <c r="J633" s="472">
        <v>2</v>
      </c>
      <c r="K633" s="221">
        <v>44348</v>
      </c>
      <c r="L633" s="221">
        <v>44561</v>
      </c>
      <c r="M633" s="635">
        <f t="shared" si="27"/>
        <v>31</v>
      </c>
      <c r="N633" s="575">
        <v>0</v>
      </c>
      <c r="O633" s="27" t="s">
        <v>78</v>
      </c>
      <c r="P633" s="40" t="s">
        <v>4148</v>
      </c>
      <c r="Q633" s="4" t="s">
        <v>6752</v>
      </c>
      <c r="R633" s="163">
        <f t="shared" si="28"/>
        <v>133</v>
      </c>
      <c r="S633" s="74"/>
      <c r="T633" s="74"/>
      <c r="U633" s="74"/>
      <c r="V633" s="30" t="s">
        <v>1369</v>
      </c>
      <c r="W633" s="74"/>
      <c r="X633" s="74"/>
      <c r="Y633" s="383"/>
      <c r="Z633" s="377"/>
      <c r="AA633" s="377"/>
      <c r="AB633" s="377"/>
      <c r="AC633" s="377"/>
      <c r="AD633" s="377"/>
      <c r="AE633" s="377"/>
      <c r="AF633" s="377"/>
      <c r="AG633" s="377"/>
      <c r="AH633" s="377"/>
      <c r="AI633" s="377"/>
      <c r="AJ633" s="40" t="s">
        <v>4148</v>
      </c>
      <c r="AK633" s="40" t="s">
        <v>4148</v>
      </c>
      <c r="AL633" s="4" t="s">
        <v>4532</v>
      </c>
      <c r="AM633" s="4" t="s">
        <v>6703</v>
      </c>
      <c r="AN633" s="4" t="s">
        <v>6751</v>
      </c>
      <c r="AO633" s="251" t="s">
        <v>920</v>
      </c>
      <c r="AP633" s="192">
        <v>44482</v>
      </c>
      <c r="AQ633" s="491" t="s">
        <v>1068</v>
      </c>
      <c r="AR633" s="74"/>
      <c r="AS633" s="40"/>
      <c r="AT633" s="74"/>
      <c r="AU633" s="74"/>
      <c r="AV633" s="74"/>
      <c r="AW633" s="30" t="s">
        <v>1369</v>
      </c>
      <c r="AX633" s="74"/>
      <c r="AY633" s="74"/>
      <c r="BH633" s="40" t="s">
        <v>4148</v>
      </c>
      <c r="BI633" s="4" t="s">
        <v>4149</v>
      </c>
      <c r="BJ633" s="241" t="s">
        <v>920</v>
      </c>
      <c r="BK633" s="314">
        <v>44379</v>
      </c>
      <c r="BL633" s="491" t="s">
        <v>1068</v>
      </c>
      <c r="BM633" s="74"/>
      <c r="BN633" s="74"/>
    </row>
    <row r="634" spans="1:66" ht="115.5" customHeight="1" x14ac:dyDescent="0.3">
      <c r="A634" s="619" t="s">
        <v>4167</v>
      </c>
      <c r="B634" s="414" t="s">
        <v>2024</v>
      </c>
      <c r="C634" s="607">
        <v>43630</v>
      </c>
      <c r="D634" s="97" t="s">
        <v>1500</v>
      </c>
      <c r="E634" s="75" t="s">
        <v>7215</v>
      </c>
      <c r="F634" s="21" t="s">
        <v>4141</v>
      </c>
      <c r="G634" s="21" t="s">
        <v>4142</v>
      </c>
      <c r="H634" s="21" t="s">
        <v>4143</v>
      </c>
      <c r="I634" s="340" t="s">
        <v>4520</v>
      </c>
      <c r="J634" s="472">
        <v>1</v>
      </c>
      <c r="K634" s="221">
        <v>44348</v>
      </c>
      <c r="L634" s="221">
        <v>44438</v>
      </c>
      <c r="M634" s="635">
        <f t="shared" si="27"/>
        <v>13</v>
      </c>
      <c r="N634" s="577">
        <v>1</v>
      </c>
      <c r="O634" s="27" t="s">
        <v>78</v>
      </c>
      <c r="P634" s="40" t="s">
        <v>4148</v>
      </c>
      <c r="Q634" s="4" t="s">
        <v>6748</v>
      </c>
      <c r="R634" s="163">
        <f t="shared" si="28"/>
        <v>181</v>
      </c>
      <c r="S634" s="74"/>
      <c r="T634" s="74"/>
      <c r="U634" s="74"/>
      <c r="V634" s="30" t="s">
        <v>1369</v>
      </c>
      <c r="W634" s="74"/>
      <c r="X634" s="74"/>
      <c r="Y634" s="383"/>
      <c r="Z634" s="377"/>
      <c r="AA634" s="377"/>
      <c r="AB634" s="377"/>
      <c r="AC634" s="377"/>
      <c r="AD634" s="377"/>
      <c r="AE634" s="377"/>
      <c r="AF634" s="377"/>
      <c r="AG634" s="377"/>
      <c r="AH634" s="377"/>
      <c r="AI634" s="377"/>
      <c r="AJ634" s="40" t="s">
        <v>4148</v>
      </c>
      <c r="AK634" s="40" t="s">
        <v>4148</v>
      </c>
      <c r="AL634" s="4" t="s">
        <v>4442</v>
      </c>
      <c r="AM634" s="6" t="s">
        <v>6702</v>
      </c>
      <c r="AN634" s="4" t="s">
        <v>6859</v>
      </c>
      <c r="AO634" s="251" t="s">
        <v>1064</v>
      </c>
      <c r="AP634" s="192">
        <v>44482</v>
      </c>
      <c r="AQ634" s="491" t="s">
        <v>1068</v>
      </c>
      <c r="AR634" s="74"/>
      <c r="AS634" s="40"/>
      <c r="AT634" s="74"/>
      <c r="AU634" s="74"/>
      <c r="AV634" s="74"/>
      <c r="AW634" s="30" t="s">
        <v>1369</v>
      </c>
      <c r="AX634" s="74"/>
      <c r="AY634" s="74"/>
      <c r="BH634" s="40" t="s">
        <v>4148</v>
      </c>
      <c r="BI634" s="4" t="s">
        <v>4162</v>
      </c>
      <c r="BJ634" s="241" t="s">
        <v>920</v>
      </c>
      <c r="BK634" s="312">
        <v>44379</v>
      </c>
      <c r="BL634" s="491" t="s">
        <v>1068</v>
      </c>
      <c r="BM634" s="74"/>
      <c r="BN634" s="74"/>
    </row>
    <row r="635" spans="1:66" ht="115.5" customHeight="1" x14ac:dyDescent="0.3">
      <c r="A635" s="619" t="s">
        <v>4168</v>
      </c>
      <c r="B635" s="414" t="s">
        <v>2024</v>
      </c>
      <c r="C635" s="607">
        <v>43630</v>
      </c>
      <c r="D635" s="97" t="s">
        <v>1500</v>
      </c>
      <c r="E635" s="75" t="s">
        <v>7215</v>
      </c>
      <c r="F635" s="21" t="s">
        <v>4141</v>
      </c>
      <c r="G635" s="21" t="s">
        <v>4142</v>
      </c>
      <c r="H635" s="21" t="s">
        <v>4144</v>
      </c>
      <c r="I635" s="481" t="s">
        <v>1953</v>
      </c>
      <c r="J635" s="472">
        <v>2</v>
      </c>
      <c r="K635" s="221">
        <v>44348</v>
      </c>
      <c r="L635" s="221">
        <v>44561</v>
      </c>
      <c r="M635" s="635">
        <f t="shared" si="27"/>
        <v>31</v>
      </c>
      <c r="N635" s="575">
        <v>0</v>
      </c>
      <c r="O635" s="27" t="s">
        <v>78</v>
      </c>
      <c r="P635" s="40" t="s">
        <v>4148</v>
      </c>
      <c r="Q635" s="4" t="s">
        <v>6750</v>
      </c>
      <c r="R635" s="163">
        <f t="shared" si="28"/>
        <v>131</v>
      </c>
      <c r="S635" s="76"/>
      <c r="T635" s="76"/>
      <c r="U635" s="76"/>
      <c r="V635" s="150" t="s">
        <v>1369</v>
      </c>
      <c r="W635" s="76"/>
      <c r="X635" s="76"/>
      <c r="Y635" s="383"/>
      <c r="Z635" s="377"/>
      <c r="AA635" s="377"/>
      <c r="AB635" s="377"/>
      <c r="AC635" s="377"/>
      <c r="AD635" s="377"/>
      <c r="AE635" s="377"/>
      <c r="AF635" s="377"/>
      <c r="AG635" s="377"/>
      <c r="AH635" s="377"/>
      <c r="AI635" s="377"/>
      <c r="AJ635" s="520" t="s">
        <v>4148</v>
      </c>
      <c r="AK635" s="520" t="s">
        <v>4148</v>
      </c>
      <c r="AL635" s="125" t="s">
        <v>4442</v>
      </c>
      <c r="AM635" s="4" t="s">
        <v>6703</v>
      </c>
      <c r="AN635" s="125" t="s">
        <v>6749</v>
      </c>
      <c r="AO635" s="251" t="s">
        <v>920</v>
      </c>
      <c r="AP635" s="192">
        <v>44482</v>
      </c>
      <c r="AQ635" s="130" t="s">
        <v>1068</v>
      </c>
      <c r="AR635" s="76"/>
      <c r="AS635" s="520"/>
      <c r="AT635" s="76"/>
      <c r="AU635" s="76"/>
      <c r="AV635" s="76"/>
      <c r="AW635" s="150" t="s">
        <v>1369</v>
      </c>
      <c r="AX635" s="76"/>
      <c r="AY635" s="76"/>
      <c r="BH635" s="40" t="s">
        <v>4148</v>
      </c>
      <c r="BI635" s="4" t="s">
        <v>4162</v>
      </c>
      <c r="BJ635" s="241" t="s">
        <v>920</v>
      </c>
      <c r="BK635" s="312">
        <v>44379</v>
      </c>
      <c r="BL635" s="491" t="s">
        <v>1068</v>
      </c>
      <c r="BM635" s="74"/>
      <c r="BN635" s="74"/>
    </row>
    <row r="636" spans="1:66" ht="115.5" customHeight="1" x14ac:dyDescent="0.3">
      <c r="A636" s="619" t="s">
        <v>4171</v>
      </c>
      <c r="B636" s="414" t="s">
        <v>2024</v>
      </c>
      <c r="C636" s="607">
        <v>43630</v>
      </c>
      <c r="D636" s="97" t="s">
        <v>1501</v>
      </c>
      <c r="E636" s="200" t="s">
        <v>7216</v>
      </c>
      <c r="F636" s="21" t="s">
        <v>4141</v>
      </c>
      <c r="G636" s="21" t="s">
        <v>4142</v>
      </c>
      <c r="H636" s="21" t="s">
        <v>4143</v>
      </c>
      <c r="I636" s="340" t="s">
        <v>4520</v>
      </c>
      <c r="J636" s="472">
        <v>1</v>
      </c>
      <c r="K636" s="221">
        <v>44348</v>
      </c>
      <c r="L636" s="221">
        <v>44438</v>
      </c>
      <c r="M636" s="635">
        <f t="shared" si="27"/>
        <v>13</v>
      </c>
      <c r="N636" s="577">
        <v>1</v>
      </c>
      <c r="O636" s="27" t="s">
        <v>78</v>
      </c>
      <c r="P636" s="40" t="s">
        <v>4148</v>
      </c>
      <c r="Q636" s="4" t="s">
        <v>6748</v>
      </c>
      <c r="R636" s="163">
        <f t="shared" si="28"/>
        <v>181</v>
      </c>
      <c r="S636" s="74"/>
      <c r="T636" s="74"/>
      <c r="U636" s="74"/>
      <c r="V636" s="30" t="s">
        <v>1369</v>
      </c>
      <c r="W636" s="74"/>
      <c r="X636" s="74"/>
      <c r="Y636" s="371"/>
      <c r="Z636" s="267"/>
      <c r="AA636" s="267"/>
      <c r="AB636" s="267"/>
      <c r="AC636" s="267"/>
      <c r="AD636" s="267"/>
      <c r="AE636" s="267"/>
      <c r="AF636" s="267"/>
      <c r="AG636" s="267"/>
      <c r="AH636" s="267"/>
      <c r="AI636" s="267"/>
      <c r="AJ636" s="40" t="s">
        <v>4148</v>
      </c>
      <c r="AK636" s="40" t="s">
        <v>4148</v>
      </c>
      <c r="AL636" s="4" t="s">
        <v>4443</v>
      </c>
      <c r="AM636" s="6" t="s">
        <v>6702</v>
      </c>
      <c r="AN636" s="4" t="s">
        <v>6859</v>
      </c>
      <c r="AO636" s="251" t="s">
        <v>1064</v>
      </c>
      <c r="AP636" s="192">
        <v>44482</v>
      </c>
      <c r="AQ636" s="491" t="s">
        <v>1068</v>
      </c>
      <c r="AR636" s="74"/>
      <c r="AS636" s="40"/>
      <c r="AT636" s="74"/>
      <c r="AU636" s="74"/>
      <c r="AV636" s="74"/>
      <c r="AW636" s="30" t="s">
        <v>1369</v>
      </c>
      <c r="AX636" s="74"/>
      <c r="AY636" s="74"/>
      <c r="BH636" s="40" t="s">
        <v>4148</v>
      </c>
      <c r="BI636" s="4" t="s">
        <v>4169</v>
      </c>
      <c r="BJ636" s="241" t="s">
        <v>920</v>
      </c>
      <c r="BK636" s="312">
        <v>44379</v>
      </c>
      <c r="BL636" s="491" t="s">
        <v>1068</v>
      </c>
      <c r="BM636" s="74"/>
      <c r="BN636" s="74"/>
    </row>
    <row r="637" spans="1:66" ht="115.5" customHeight="1" x14ac:dyDescent="0.3">
      <c r="A637" s="619" t="s">
        <v>4172</v>
      </c>
      <c r="B637" s="414" t="s">
        <v>2024</v>
      </c>
      <c r="C637" s="607">
        <v>43630</v>
      </c>
      <c r="D637" s="97" t="s">
        <v>1501</v>
      </c>
      <c r="E637" s="200" t="s">
        <v>7216</v>
      </c>
      <c r="F637" s="21" t="s">
        <v>4141</v>
      </c>
      <c r="G637" s="21" t="s">
        <v>4142</v>
      </c>
      <c r="H637" s="21" t="s">
        <v>4144</v>
      </c>
      <c r="I637" s="481" t="s">
        <v>1953</v>
      </c>
      <c r="J637" s="472">
        <v>2</v>
      </c>
      <c r="K637" s="221">
        <v>44348</v>
      </c>
      <c r="L637" s="221">
        <v>44561</v>
      </c>
      <c r="M637" s="635">
        <f t="shared" si="27"/>
        <v>31</v>
      </c>
      <c r="N637" s="575">
        <v>0</v>
      </c>
      <c r="O637" s="27" t="s">
        <v>78</v>
      </c>
      <c r="P637" s="40" t="s">
        <v>4148</v>
      </c>
      <c r="Q637" s="4" t="s">
        <v>6750</v>
      </c>
      <c r="R637" s="163">
        <f t="shared" si="28"/>
        <v>131</v>
      </c>
      <c r="S637" s="74"/>
      <c r="T637" s="74"/>
      <c r="U637" s="74"/>
      <c r="V637" s="30" t="s">
        <v>1369</v>
      </c>
      <c r="W637" s="74"/>
      <c r="X637" s="74"/>
      <c r="Y637" s="371"/>
      <c r="Z637" s="267"/>
      <c r="AA637" s="267"/>
      <c r="AB637" s="267"/>
      <c r="AC637" s="267"/>
      <c r="AD637" s="267"/>
      <c r="AE637" s="267"/>
      <c r="AF637" s="267"/>
      <c r="AG637" s="267"/>
      <c r="AH637" s="267"/>
      <c r="AI637" s="267"/>
      <c r="AJ637" s="40" t="s">
        <v>4148</v>
      </c>
      <c r="AK637" s="40" t="s">
        <v>4148</v>
      </c>
      <c r="AL637" s="4" t="s">
        <v>4443</v>
      </c>
      <c r="AM637" s="4" t="s">
        <v>6703</v>
      </c>
      <c r="AN637" s="125" t="s">
        <v>6749</v>
      </c>
      <c r="AO637" s="251" t="s">
        <v>920</v>
      </c>
      <c r="AP637" s="192">
        <v>44482</v>
      </c>
      <c r="AQ637" s="491" t="s">
        <v>1068</v>
      </c>
      <c r="AR637" s="74"/>
      <c r="AS637" s="40"/>
      <c r="AT637" s="74"/>
      <c r="AU637" s="74"/>
      <c r="AV637" s="74"/>
      <c r="AW637" s="30" t="s">
        <v>1369</v>
      </c>
      <c r="AX637" s="74"/>
      <c r="AY637" s="74"/>
      <c r="BH637" s="40" t="s">
        <v>4148</v>
      </c>
      <c r="BI637" s="4" t="s">
        <v>4169</v>
      </c>
      <c r="BJ637" s="241" t="s">
        <v>920</v>
      </c>
      <c r="BK637" s="312">
        <v>44379</v>
      </c>
      <c r="BL637" s="491" t="s">
        <v>1068</v>
      </c>
      <c r="BM637" s="74"/>
      <c r="BN637" s="74"/>
    </row>
    <row r="638" spans="1:66" ht="115.5" customHeight="1" x14ac:dyDescent="0.3">
      <c r="A638" s="619" t="s">
        <v>4174</v>
      </c>
      <c r="B638" s="414" t="s">
        <v>2024</v>
      </c>
      <c r="C638" s="607">
        <v>43630</v>
      </c>
      <c r="D638" s="97" t="s">
        <v>1502</v>
      </c>
      <c r="E638" s="200" t="s">
        <v>7217</v>
      </c>
      <c r="F638" s="21" t="s">
        <v>4141</v>
      </c>
      <c r="G638" s="21" t="s">
        <v>4142</v>
      </c>
      <c r="H638" s="21" t="s">
        <v>4143</v>
      </c>
      <c r="I638" s="340" t="s">
        <v>4520</v>
      </c>
      <c r="J638" s="472">
        <v>1</v>
      </c>
      <c r="K638" s="221">
        <v>44348</v>
      </c>
      <c r="L638" s="221">
        <v>44438</v>
      </c>
      <c r="M638" s="635">
        <f t="shared" si="27"/>
        <v>13</v>
      </c>
      <c r="N638" s="577">
        <v>1</v>
      </c>
      <c r="O638" s="27" t="s">
        <v>78</v>
      </c>
      <c r="P638" s="40" t="s">
        <v>4148</v>
      </c>
      <c r="Q638" s="4" t="s">
        <v>6748</v>
      </c>
      <c r="R638" s="163">
        <f t="shared" si="28"/>
        <v>181</v>
      </c>
      <c r="S638" s="74"/>
      <c r="T638" s="74"/>
      <c r="U638" s="74"/>
      <c r="V638" s="30" t="s">
        <v>1369</v>
      </c>
      <c r="W638" s="74"/>
      <c r="X638" s="74"/>
      <c r="Y638" s="371"/>
      <c r="Z638" s="267"/>
      <c r="AA638" s="267"/>
      <c r="AB638" s="267"/>
      <c r="AC638" s="267"/>
      <c r="AD638" s="267"/>
      <c r="AE638" s="267"/>
      <c r="AF638" s="267"/>
      <c r="AG638" s="267"/>
      <c r="AH638" s="267"/>
      <c r="AI638" s="267"/>
      <c r="AJ638" s="40" t="s">
        <v>4148</v>
      </c>
      <c r="AK638" s="40" t="s">
        <v>4148</v>
      </c>
      <c r="AL638" s="4" t="s">
        <v>4444</v>
      </c>
      <c r="AM638" s="6" t="s">
        <v>6702</v>
      </c>
      <c r="AN638" s="4" t="s">
        <v>6859</v>
      </c>
      <c r="AO638" s="251" t="s">
        <v>1064</v>
      </c>
      <c r="AP638" s="192">
        <v>44482</v>
      </c>
      <c r="AQ638" s="491" t="s">
        <v>1068</v>
      </c>
      <c r="AR638" s="74"/>
      <c r="AS638" s="40"/>
      <c r="AT638" s="74"/>
      <c r="AU638" s="74"/>
      <c r="AV638" s="74"/>
      <c r="AW638" s="30" t="s">
        <v>1369</v>
      </c>
      <c r="AX638" s="74"/>
      <c r="AY638" s="74"/>
      <c r="BH638" s="40" t="s">
        <v>4148</v>
      </c>
      <c r="BI638" s="4" t="s">
        <v>4177</v>
      </c>
      <c r="BJ638" s="241" t="s">
        <v>920</v>
      </c>
      <c r="BK638" s="312">
        <v>44379</v>
      </c>
      <c r="BL638" s="491" t="s">
        <v>1068</v>
      </c>
      <c r="BM638" s="74"/>
      <c r="BN638" s="74"/>
    </row>
    <row r="639" spans="1:66" ht="115.5" customHeight="1" x14ac:dyDescent="0.3">
      <c r="A639" s="619" t="s">
        <v>4175</v>
      </c>
      <c r="B639" s="414" t="s">
        <v>2024</v>
      </c>
      <c r="C639" s="607">
        <v>43630</v>
      </c>
      <c r="D639" s="97" t="s">
        <v>1502</v>
      </c>
      <c r="E639" s="200" t="s">
        <v>7217</v>
      </c>
      <c r="F639" s="21" t="s">
        <v>4141</v>
      </c>
      <c r="G639" s="21" t="s">
        <v>4142</v>
      </c>
      <c r="H639" s="21" t="s">
        <v>4144</v>
      </c>
      <c r="I639" s="481" t="s">
        <v>1953</v>
      </c>
      <c r="J639" s="472">
        <v>2</v>
      </c>
      <c r="K639" s="221">
        <v>44348</v>
      </c>
      <c r="L639" s="221">
        <v>44561</v>
      </c>
      <c r="M639" s="635">
        <f t="shared" ref="M639:M653" si="29">+WEEKNUM(L639-K639)</f>
        <v>31</v>
      </c>
      <c r="N639" s="575">
        <v>0</v>
      </c>
      <c r="O639" s="27" t="s">
        <v>78</v>
      </c>
      <c r="P639" s="40" t="s">
        <v>4148</v>
      </c>
      <c r="Q639" s="4" t="s">
        <v>6750</v>
      </c>
      <c r="R639" s="163">
        <f t="shared" si="28"/>
        <v>131</v>
      </c>
      <c r="S639" s="74"/>
      <c r="T639" s="74"/>
      <c r="U639" s="74"/>
      <c r="V639" s="30" t="s">
        <v>1369</v>
      </c>
      <c r="W639" s="74"/>
      <c r="X639" s="74"/>
      <c r="Y639" s="371"/>
      <c r="Z639" s="267"/>
      <c r="AA639" s="267"/>
      <c r="AB639" s="267"/>
      <c r="AC639" s="267"/>
      <c r="AD639" s="267"/>
      <c r="AE639" s="267"/>
      <c r="AF639" s="267"/>
      <c r="AG639" s="267"/>
      <c r="AH639" s="267"/>
      <c r="AI639" s="267"/>
      <c r="AJ639" s="40" t="s">
        <v>4148</v>
      </c>
      <c r="AK639" s="40" t="s">
        <v>4148</v>
      </c>
      <c r="AL639" s="4" t="s">
        <v>4444</v>
      </c>
      <c r="AM639" s="4" t="s">
        <v>6703</v>
      </c>
      <c r="AN639" s="4" t="s">
        <v>6749</v>
      </c>
      <c r="AO639" s="251" t="s">
        <v>920</v>
      </c>
      <c r="AP639" s="192">
        <v>44482</v>
      </c>
      <c r="AQ639" s="491" t="s">
        <v>1068</v>
      </c>
      <c r="AR639" s="74"/>
      <c r="AS639" s="74"/>
      <c r="AT639" s="74"/>
      <c r="AU639" s="74"/>
      <c r="AV639" s="74"/>
      <c r="AW639" s="30" t="s">
        <v>1369</v>
      </c>
      <c r="AX639" s="74"/>
      <c r="AY639" s="74"/>
      <c r="BH639" s="40" t="s">
        <v>4148</v>
      </c>
      <c r="BI639" s="4" t="s">
        <v>4177</v>
      </c>
      <c r="BJ639" s="241" t="s">
        <v>920</v>
      </c>
      <c r="BK639" s="312">
        <v>44379</v>
      </c>
      <c r="BL639" s="491" t="s">
        <v>1068</v>
      </c>
      <c r="BM639" s="74"/>
      <c r="BN639" s="74"/>
    </row>
    <row r="640" spans="1:66" ht="115.5" customHeight="1" x14ac:dyDescent="0.3">
      <c r="A640" s="619" t="s">
        <v>4367</v>
      </c>
      <c r="B640" s="414" t="s">
        <v>3093</v>
      </c>
      <c r="C640" s="233">
        <v>44109</v>
      </c>
      <c r="D640" s="315" t="s">
        <v>1501</v>
      </c>
      <c r="E640" s="12" t="s">
        <v>4299</v>
      </c>
      <c r="F640" s="200" t="s">
        <v>2927</v>
      </c>
      <c r="G640" s="12" t="s">
        <v>4363</v>
      </c>
      <c r="H640" s="12" t="s">
        <v>7247</v>
      </c>
      <c r="I640" s="88" t="s">
        <v>4364</v>
      </c>
      <c r="J640" s="316">
        <v>31</v>
      </c>
      <c r="K640" s="600">
        <v>44317</v>
      </c>
      <c r="L640" s="281">
        <v>44561</v>
      </c>
      <c r="M640" s="635">
        <f t="shared" si="29"/>
        <v>35</v>
      </c>
      <c r="N640" s="663">
        <v>0</v>
      </c>
      <c r="O640" s="491" t="s">
        <v>3094</v>
      </c>
      <c r="P640" s="190"/>
      <c r="Q640" s="4" t="s">
        <v>7050</v>
      </c>
      <c r="R640" s="163">
        <f t="shared" si="28"/>
        <v>360</v>
      </c>
      <c r="S640" s="190"/>
      <c r="T640" s="190"/>
      <c r="U640" s="371"/>
      <c r="V640" s="371"/>
      <c r="W640" s="371"/>
      <c r="X640" s="371"/>
      <c r="Y640" s="371"/>
      <c r="Z640" s="267"/>
      <c r="AA640" s="267"/>
      <c r="AB640" s="267"/>
      <c r="AC640" s="267"/>
      <c r="AD640" s="267"/>
      <c r="AE640" s="267"/>
      <c r="AF640" s="267"/>
      <c r="AG640" s="267"/>
      <c r="AH640" s="267"/>
      <c r="AI640" s="267"/>
      <c r="AJ640" s="187" t="s">
        <v>1663</v>
      </c>
      <c r="AK640" s="200" t="s">
        <v>4402</v>
      </c>
      <c r="AL640" s="4" t="s">
        <v>4445</v>
      </c>
      <c r="AM640" s="10" t="s">
        <v>7006</v>
      </c>
      <c r="AN640" s="4" t="s">
        <v>7065</v>
      </c>
      <c r="AO640" s="241" t="s">
        <v>920</v>
      </c>
      <c r="AP640" s="192">
        <v>44490</v>
      </c>
      <c r="AQ640" s="491" t="s">
        <v>1068</v>
      </c>
      <c r="AR640" s="189"/>
      <c r="AS640" s="116"/>
      <c r="AT640" s="116"/>
      <c r="AU640" s="116"/>
      <c r="AV640" s="116"/>
      <c r="AW640" s="30" t="s">
        <v>1369</v>
      </c>
      <c r="AX640" s="189"/>
      <c r="AY640" s="116"/>
      <c r="BH640" s="376"/>
      <c r="BI640" s="376"/>
      <c r="BJ640" s="376"/>
      <c r="BK640" s="376"/>
      <c r="BL640" s="376"/>
      <c r="BM640" s="376"/>
      <c r="BN640" s="376"/>
    </row>
    <row r="641" spans="1:66" ht="115.5" customHeight="1" x14ac:dyDescent="0.3">
      <c r="A641" s="619" t="s">
        <v>4368</v>
      </c>
      <c r="B641" s="414" t="s">
        <v>3093</v>
      </c>
      <c r="C641" s="233">
        <v>44109</v>
      </c>
      <c r="D641" s="315" t="s">
        <v>1501</v>
      </c>
      <c r="E641" s="12" t="s">
        <v>4299</v>
      </c>
      <c r="F641" s="200" t="s">
        <v>2927</v>
      </c>
      <c r="G641" s="12" t="s">
        <v>4363</v>
      </c>
      <c r="H641" s="12" t="s">
        <v>4365</v>
      </c>
      <c r="I641" s="88" t="s">
        <v>4366</v>
      </c>
      <c r="J641" s="316">
        <v>31</v>
      </c>
      <c r="K641" s="600">
        <v>44317</v>
      </c>
      <c r="L641" s="281">
        <v>44561</v>
      </c>
      <c r="M641" s="635">
        <f t="shared" si="29"/>
        <v>35</v>
      </c>
      <c r="N641" s="344">
        <v>47.571428571428569</v>
      </c>
      <c r="O641" s="491" t="s">
        <v>3094</v>
      </c>
      <c r="P641" s="589"/>
      <c r="Q641" s="4" t="s">
        <v>7051</v>
      </c>
      <c r="R641" s="163">
        <f t="shared" si="28"/>
        <v>305</v>
      </c>
      <c r="S641" s="190"/>
      <c r="T641" s="190"/>
      <c r="U641" s="371"/>
      <c r="V641" s="371"/>
      <c r="W641" s="371"/>
      <c r="X641" s="371"/>
      <c r="Y641" s="371"/>
      <c r="Z641" s="267"/>
      <c r="AA641" s="267"/>
      <c r="AB641" s="267"/>
      <c r="AC641" s="267"/>
      <c r="AD641" s="267"/>
      <c r="AE641" s="267"/>
      <c r="AF641" s="267"/>
      <c r="AG641" s="267"/>
      <c r="AH641" s="267"/>
      <c r="AI641" s="267"/>
      <c r="AJ641" s="187" t="s">
        <v>1663</v>
      </c>
      <c r="AK641" s="200" t="s">
        <v>4402</v>
      </c>
      <c r="AL641" s="4" t="s">
        <v>4445</v>
      </c>
      <c r="AM641" s="10" t="s">
        <v>7007</v>
      </c>
      <c r="AN641" s="4" t="s">
        <v>7066</v>
      </c>
      <c r="AO641" s="241" t="s">
        <v>920</v>
      </c>
      <c r="AP641" s="192">
        <v>44490</v>
      </c>
      <c r="AQ641" s="491" t="s">
        <v>1068</v>
      </c>
      <c r="AR641" s="189"/>
      <c r="AS641" s="116"/>
      <c r="AT641" s="116"/>
      <c r="AU641" s="116"/>
      <c r="AV641" s="116"/>
      <c r="AW641" s="30" t="s">
        <v>1369</v>
      </c>
      <c r="AX641" s="189"/>
      <c r="AY641" s="116"/>
      <c r="BH641" s="376"/>
      <c r="BI641" s="376"/>
      <c r="BJ641" s="376"/>
      <c r="BK641" s="376"/>
      <c r="BL641" s="376"/>
      <c r="BM641" s="376"/>
      <c r="BN641" s="376"/>
    </row>
    <row r="642" spans="1:66" ht="115.5" customHeight="1" x14ac:dyDescent="0.3">
      <c r="A642" s="619" t="s">
        <v>4449</v>
      </c>
      <c r="B642" s="325" t="s">
        <v>2024</v>
      </c>
      <c r="C642" s="607">
        <v>43630</v>
      </c>
      <c r="D642" s="618" t="s">
        <v>1534</v>
      </c>
      <c r="E642" s="357" t="s">
        <v>4503</v>
      </c>
      <c r="F642" s="349" t="s">
        <v>835</v>
      </c>
      <c r="G642" s="349" t="s">
        <v>4447</v>
      </c>
      <c r="H642" s="349" t="s">
        <v>4448</v>
      </c>
      <c r="I642" s="599" t="s">
        <v>267</v>
      </c>
      <c r="J642" s="356">
        <v>1</v>
      </c>
      <c r="K642" s="600">
        <v>43668</v>
      </c>
      <c r="L642" s="600">
        <v>44561</v>
      </c>
      <c r="M642" s="635">
        <f t="shared" si="29"/>
        <v>24</v>
      </c>
      <c r="N642" s="572">
        <v>1</v>
      </c>
      <c r="O642" s="385" t="s">
        <v>61</v>
      </c>
      <c r="P642" s="376"/>
      <c r="Q642" s="92" t="s">
        <v>6901</v>
      </c>
      <c r="R642" s="163">
        <f t="shared" si="28"/>
        <v>221</v>
      </c>
      <c r="S642" s="190"/>
      <c r="T642" s="190"/>
      <c r="U642" s="371"/>
      <c r="V642" s="371"/>
      <c r="W642" s="371"/>
      <c r="X642" s="371"/>
      <c r="Y642" s="371"/>
      <c r="Z642" s="267"/>
      <c r="AA642" s="267"/>
      <c r="AB642" s="267"/>
      <c r="AC642" s="267"/>
      <c r="AD642" s="267"/>
      <c r="AE642" s="267"/>
      <c r="AF642" s="267"/>
      <c r="AG642" s="267"/>
      <c r="AH642" s="267"/>
      <c r="AI642" s="267"/>
      <c r="AJ642" s="240" t="s">
        <v>1663</v>
      </c>
      <c r="AK642" s="9" t="s">
        <v>4494</v>
      </c>
      <c r="AL642" s="4" t="s">
        <v>4657</v>
      </c>
      <c r="AM642" s="570" t="s">
        <v>6877</v>
      </c>
      <c r="AN642" s="4" t="s">
        <v>6900</v>
      </c>
      <c r="AO642" s="241" t="s">
        <v>5214</v>
      </c>
      <c r="AP642" s="192">
        <v>44487</v>
      </c>
      <c r="AQ642" s="491" t="s">
        <v>1068</v>
      </c>
      <c r="AR642" s="189"/>
      <c r="AS642" s="116"/>
      <c r="AT642" s="116"/>
      <c r="AU642" s="116"/>
      <c r="AV642" s="116"/>
      <c r="AW642" s="30" t="s">
        <v>1369</v>
      </c>
      <c r="AX642" s="189"/>
      <c r="AY642" s="116"/>
      <c r="BH642" s="376"/>
      <c r="BI642" s="376"/>
      <c r="BJ642" s="376"/>
      <c r="BK642" s="376"/>
      <c r="BL642" s="376"/>
      <c r="BM642" s="376"/>
      <c r="BN642" s="376"/>
    </row>
    <row r="643" spans="1:66" ht="115.5" customHeight="1" x14ac:dyDescent="0.3">
      <c r="A643" s="619" t="s">
        <v>4452</v>
      </c>
      <c r="B643" s="414" t="s">
        <v>2024</v>
      </c>
      <c r="C643" s="607">
        <v>43630</v>
      </c>
      <c r="D643" s="97" t="s">
        <v>1535</v>
      </c>
      <c r="E643" s="75" t="s">
        <v>7218</v>
      </c>
      <c r="F643" s="349" t="s">
        <v>4453</v>
      </c>
      <c r="G643" s="349" t="s">
        <v>4454</v>
      </c>
      <c r="H643" s="349" t="s">
        <v>4455</v>
      </c>
      <c r="I643" s="599" t="s">
        <v>267</v>
      </c>
      <c r="J643" s="350">
        <v>1</v>
      </c>
      <c r="K643" s="600">
        <v>43710</v>
      </c>
      <c r="L643" s="600">
        <v>44560</v>
      </c>
      <c r="M643" s="635">
        <f t="shared" si="29"/>
        <v>18</v>
      </c>
      <c r="N643" s="106">
        <v>1</v>
      </c>
      <c r="O643" s="359" t="s">
        <v>4718</v>
      </c>
      <c r="P643" s="36" t="s">
        <v>61</v>
      </c>
      <c r="Q643" s="4" t="s">
        <v>6824</v>
      </c>
      <c r="R643" s="163">
        <f t="shared" si="28"/>
        <v>216</v>
      </c>
      <c r="S643" s="190"/>
      <c r="T643" s="190"/>
      <c r="U643" s="371"/>
      <c r="V643" s="371"/>
      <c r="W643" s="371"/>
      <c r="X643" s="371"/>
      <c r="Y643" s="371"/>
      <c r="Z643" s="267"/>
      <c r="AA643" s="267"/>
      <c r="AB643" s="267"/>
      <c r="AC643" s="267"/>
      <c r="AD643" s="267"/>
      <c r="AE643" s="267"/>
      <c r="AF643" s="267"/>
      <c r="AG643" s="267"/>
      <c r="AH643" s="267"/>
      <c r="AI643" s="267"/>
      <c r="AJ643" s="187" t="s">
        <v>1663</v>
      </c>
      <c r="AK643" s="9" t="s">
        <v>4496</v>
      </c>
      <c r="AL643" s="4" t="s">
        <v>4713</v>
      </c>
      <c r="AM643" s="10" t="s">
        <v>6777</v>
      </c>
      <c r="AN643" s="4" t="s">
        <v>6860</v>
      </c>
      <c r="AO643" s="241" t="s">
        <v>5214</v>
      </c>
      <c r="AP643" s="192">
        <v>44484</v>
      </c>
      <c r="AQ643" s="491" t="s">
        <v>1068</v>
      </c>
      <c r="AR643" s="189"/>
      <c r="AS643" s="116"/>
      <c r="AT643" s="116"/>
      <c r="AU643" s="116"/>
      <c r="AV643" s="116"/>
      <c r="AW643" s="30" t="s">
        <v>1369</v>
      </c>
      <c r="AX643" s="189"/>
      <c r="AY643" s="116"/>
      <c r="BH643" s="376"/>
      <c r="BI643" s="376"/>
      <c r="BJ643" s="376"/>
      <c r="BK643" s="376"/>
      <c r="BL643" s="376"/>
      <c r="BM643" s="376"/>
      <c r="BN643" s="376"/>
    </row>
    <row r="644" spans="1:66" ht="115.5" customHeight="1" x14ac:dyDescent="0.3">
      <c r="A644" s="619" t="s">
        <v>4460</v>
      </c>
      <c r="B644" s="481" t="s">
        <v>1091</v>
      </c>
      <c r="C644" s="221">
        <v>43812</v>
      </c>
      <c r="D644" s="97" t="s">
        <v>1486</v>
      </c>
      <c r="E644" s="213" t="s">
        <v>7219</v>
      </c>
      <c r="F644" s="351" t="s">
        <v>4461</v>
      </c>
      <c r="G644" s="351" t="s">
        <v>4462</v>
      </c>
      <c r="H644" s="351" t="s">
        <v>4463</v>
      </c>
      <c r="I644" s="352" t="s">
        <v>576</v>
      </c>
      <c r="J644" s="353">
        <v>1</v>
      </c>
      <c r="K644" s="354">
        <v>44287</v>
      </c>
      <c r="L644" s="354">
        <v>44561</v>
      </c>
      <c r="M644" s="635">
        <f t="shared" si="29"/>
        <v>40</v>
      </c>
      <c r="N644" s="345">
        <v>0</v>
      </c>
      <c r="O644" s="385" t="s">
        <v>61</v>
      </c>
      <c r="P644" s="376"/>
      <c r="Q644" s="4" t="s">
        <v>6889</v>
      </c>
      <c r="R644" s="163">
        <f t="shared" si="28"/>
        <v>94</v>
      </c>
      <c r="S644" s="190"/>
      <c r="T644" s="190"/>
      <c r="U644" s="371"/>
      <c r="V644" s="371"/>
      <c r="W644" s="371"/>
      <c r="X644" s="371"/>
      <c r="Y644" s="371"/>
      <c r="Z644" s="267"/>
      <c r="AA644" s="267"/>
      <c r="AB644" s="267"/>
      <c r="AC644" s="267"/>
      <c r="AD644" s="267"/>
      <c r="AE644" s="267"/>
      <c r="AF644" s="267"/>
      <c r="AG644" s="267"/>
      <c r="AH644" s="267"/>
      <c r="AI644" s="267"/>
      <c r="AJ644" s="187" t="s">
        <v>1663</v>
      </c>
      <c r="AK644" s="9" t="s">
        <v>4497</v>
      </c>
      <c r="AL644" s="4" t="s">
        <v>4658</v>
      </c>
      <c r="AM644" s="571" t="s">
        <v>6878</v>
      </c>
      <c r="AN644" s="4" t="s">
        <v>6892</v>
      </c>
      <c r="AO644" s="241" t="s">
        <v>920</v>
      </c>
      <c r="AP644" s="192">
        <v>44484</v>
      </c>
      <c r="AQ644" s="491" t="s">
        <v>1068</v>
      </c>
      <c r="AR644" s="189"/>
      <c r="AS644" s="116"/>
      <c r="AT644" s="116"/>
      <c r="AU644" s="116"/>
      <c r="AV644" s="116"/>
      <c r="AW644" s="30" t="s">
        <v>1369</v>
      </c>
      <c r="AX644" s="189"/>
      <c r="AY644" s="116"/>
      <c r="BH644" s="376"/>
      <c r="BI644" s="376"/>
      <c r="BJ644" s="376"/>
      <c r="BK644" s="376"/>
      <c r="BL644" s="376"/>
      <c r="BM644" s="376"/>
      <c r="BN644" s="376"/>
    </row>
    <row r="645" spans="1:66" ht="115.5" customHeight="1" x14ac:dyDescent="0.3">
      <c r="A645" s="619" t="s">
        <v>4479</v>
      </c>
      <c r="B645" s="481" t="s">
        <v>2032</v>
      </c>
      <c r="C645" s="233">
        <v>43991</v>
      </c>
      <c r="D645" s="617" t="s">
        <v>1486</v>
      </c>
      <c r="E645" s="200" t="s">
        <v>7220</v>
      </c>
      <c r="F645" s="351" t="s">
        <v>1888</v>
      </c>
      <c r="G645" s="349" t="s">
        <v>1889</v>
      </c>
      <c r="H645" s="349" t="s">
        <v>4478</v>
      </c>
      <c r="I645" s="599" t="s">
        <v>112</v>
      </c>
      <c r="J645" s="356">
        <v>6</v>
      </c>
      <c r="K645" s="478">
        <v>44348</v>
      </c>
      <c r="L645" s="478">
        <v>44561</v>
      </c>
      <c r="M645" s="635">
        <f t="shared" si="29"/>
        <v>31</v>
      </c>
      <c r="N645" s="345">
        <v>3</v>
      </c>
      <c r="O645" s="360" t="s">
        <v>61</v>
      </c>
      <c r="P645" s="376"/>
      <c r="Q645" s="4" t="s">
        <v>6902</v>
      </c>
      <c r="R645" s="163">
        <f t="shared" si="28"/>
        <v>150</v>
      </c>
      <c r="S645" s="190"/>
      <c r="T645" s="190"/>
      <c r="U645" s="371"/>
      <c r="V645" s="371"/>
      <c r="W645" s="371"/>
      <c r="X645" s="371"/>
      <c r="Y645" s="371"/>
      <c r="Z645" s="267"/>
      <c r="AA645" s="267"/>
      <c r="AB645" s="267"/>
      <c r="AC645" s="267"/>
      <c r="AD645" s="267"/>
      <c r="AE645" s="267"/>
      <c r="AF645" s="267"/>
      <c r="AG645" s="267"/>
      <c r="AH645" s="267"/>
      <c r="AI645" s="267"/>
      <c r="AJ645" s="187" t="s">
        <v>1663</v>
      </c>
      <c r="AK645" s="10" t="s">
        <v>4498</v>
      </c>
      <c r="AL645" s="4" t="s">
        <v>4482</v>
      </c>
      <c r="AM645" s="569" t="s">
        <v>6879</v>
      </c>
      <c r="AN645" s="4" t="s">
        <v>6913</v>
      </c>
      <c r="AO645" s="241" t="s">
        <v>920</v>
      </c>
      <c r="AP645" s="192">
        <v>44487</v>
      </c>
      <c r="AQ645" s="491" t="s">
        <v>1068</v>
      </c>
      <c r="AR645" s="189"/>
      <c r="AS645" s="116"/>
      <c r="AT645" s="116"/>
      <c r="AU645" s="116"/>
      <c r="AV645" s="116"/>
      <c r="AW645" s="30" t="s">
        <v>1369</v>
      </c>
      <c r="AX645" s="189"/>
      <c r="AY645" s="116"/>
      <c r="BH645" s="376"/>
      <c r="BI645" s="376"/>
      <c r="BJ645" s="376"/>
      <c r="BK645" s="376"/>
      <c r="BL645" s="376"/>
      <c r="BM645" s="376"/>
      <c r="BN645" s="376"/>
    </row>
    <row r="646" spans="1:66" ht="115.5" customHeight="1" x14ac:dyDescent="0.3">
      <c r="A646" s="664" t="s">
        <v>4480</v>
      </c>
      <c r="B646" s="403" t="s">
        <v>2032</v>
      </c>
      <c r="C646" s="583">
        <v>43991</v>
      </c>
      <c r="D646" s="620" t="s">
        <v>1486</v>
      </c>
      <c r="E646" s="401" t="s">
        <v>7220</v>
      </c>
      <c r="F646" s="515" t="s">
        <v>1888</v>
      </c>
      <c r="G646" s="515" t="s">
        <v>1889</v>
      </c>
      <c r="H646" s="515" t="s">
        <v>4478</v>
      </c>
      <c r="I646" s="516" t="s">
        <v>112</v>
      </c>
      <c r="J646" s="517">
        <v>8</v>
      </c>
      <c r="K646" s="518">
        <v>44378</v>
      </c>
      <c r="L646" s="518">
        <v>44561</v>
      </c>
      <c r="M646" s="635">
        <f t="shared" si="29"/>
        <v>27</v>
      </c>
      <c r="N646" s="362">
        <v>0</v>
      </c>
      <c r="O646" s="519" t="s">
        <v>29</v>
      </c>
      <c r="P646" s="190"/>
      <c r="Q646" s="241" t="s">
        <v>6826</v>
      </c>
      <c r="R646" s="163">
        <f t="shared" si="28"/>
        <v>224</v>
      </c>
      <c r="S646" s="190"/>
      <c r="T646" s="190"/>
      <c r="U646" s="371"/>
      <c r="V646" s="371"/>
      <c r="W646" s="371"/>
      <c r="X646" s="371"/>
      <c r="Y646" s="371"/>
      <c r="Z646" s="267"/>
      <c r="AA646" s="267"/>
      <c r="AB646" s="267"/>
      <c r="AC646" s="267"/>
      <c r="AD646" s="267"/>
      <c r="AE646" s="267"/>
      <c r="AF646" s="267"/>
      <c r="AG646" s="267"/>
      <c r="AH646" s="267"/>
      <c r="AI646" s="267"/>
      <c r="AJ646" s="187" t="s">
        <v>1663</v>
      </c>
      <c r="AK646" s="30" t="s">
        <v>1663</v>
      </c>
      <c r="AL646" s="4" t="s">
        <v>4659</v>
      </c>
      <c r="AM646" s="10"/>
      <c r="AN646" s="4" t="s">
        <v>6825</v>
      </c>
      <c r="AO646" s="241" t="s">
        <v>920</v>
      </c>
      <c r="AP646" s="192">
        <v>44484</v>
      </c>
      <c r="AQ646" s="491" t="s">
        <v>1068</v>
      </c>
      <c r="AR646" s="189"/>
      <c r="AS646" s="116"/>
      <c r="AT646" s="116"/>
      <c r="AU646" s="116"/>
      <c r="AV646" s="116"/>
      <c r="AW646" s="30" t="s">
        <v>1369</v>
      </c>
      <c r="AX646" s="189"/>
      <c r="AY646" s="116"/>
      <c r="BH646" s="376"/>
      <c r="BI646" s="376"/>
      <c r="BJ646" s="376"/>
      <c r="BK646" s="376"/>
      <c r="BL646" s="376"/>
      <c r="BM646" s="376"/>
      <c r="BN646" s="376"/>
    </row>
    <row r="647" spans="1:66" ht="115.5" customHeight="1" x14ac:dyDescent="0.3">
      <c r="A647" s="619" t="s">
        <v>4481</v>
      </c>
      <c r="B647" s="481" t="s">
        <v>2032</v>
      </c>
      <c r="C647" s="233">
        <v>43991</v>
      </c>
      <c r="D647" s="617" t="s">
        <v>1486</v>
      </c>
      <c r="E647" s="200" t="s">
        <v>7220</v>
      </c>
      <c r="F647" s="326" t="s">
        <v>1888</v>
      </c>
      <c r="G647" s="326" t="s">
        <v>1889</v>
      </c>
      <c r="H647" s="326" t="s">
        <v>4478</v>
      </c>
      <c r="I647" s="340" t="s">
        <v>112</v>
      </c>
      <c r="J647" s="348">
        <v>6</v>
      </c>
      <c r="K647" s="478">
        <v>44348</v>
      </c>
      <c r="L647" s="478">
        <v>44561</v>
      </c>
      <c r="M647" s="635">
        <f t="shared" si="29"/>
        <v>31</v>
      </c>
      <c r="N647" s="345">
        <v>2</v>
      </c>
      <c r="O647" s="481" t="s">
        <v>149</v>
      </c>
      <c r="P647" s="190"/>
      <c r="Q647" s="4" t="s">
        <v>4487</v>
      </c>
      <c r="R647" s="163">
        <f t="shared" si="28"/>
        <v>374</v>
      </c>
      <c r="S647" s="190"/>
      <c r="T647" s="190"/>
      <c r="U647" s="371"/>
      <c r="V647" s="371"/>
      <c r="W647" s="371"/>
      <c r="X647" s="371"/>
      <c r="Y647" s="371"/>
      <c r="Z647" s="267"/>
      <c r="AA647" s="267"/>
      <c r="AB647" s="267"/>
      <c r="AC647" s="267"/>
      <c r="AD647" s="267"/>
      <c r="AE647" s="267"/>
      <c r="AF647" s="267"/>
      <c r="AG647" s="267"/>
      <c r="AH647" s="267"/>
      <c r="AI647" s="267"/>
      <c r="AJ647" s="187" t="s">
        <v>1663</v>
      </c>
      <c r="AK647" s="241" t="s">
        <v>7053</v>
      </c>
      <c r="AL647" s="4" t="s">
        <v>4659</v>
      </c>
      <c r="AM647" s="10" t="s">
        <v>7008</v>
      </c>
      <c r="AN647" s="4" t="s">
        <v>7052</v>
      </c>
      <c r="AO647" s="241" t="s">
        <v>920</v>
      </c>
      <c r="AP647" s="192">
        <v>44490</v>
      </c>
      <c r="AQ647" s="491" t="s">
        <v>1068</v>
      </c>
      <c r="AR647" s="189"/>
      <c r="AS647" s="116"/>
      <c r="AT647" s="116"/>
      <c r="AU647" s="116"/>
      <c r="AV647" s="116"/>
      <c r="AW647" s="30" t="s">
        <v>1369</v>
      </c>
      <c r="AX647" s="189"/>
      <c r="AY647" s="116"/>
      <c r="BH647" s="190"/>
      <c r="BI647" s="190"/>
      <c r="BJ647" s="190"/>
      <c r="BK647" s="190"/>
      <c r="BL647" s="190"/>
      <c r="BM647" s="190"/>
      <c r="BN647" s="190"/>
    </row>
    <row r="648" spans="1:66" ht="115.5" customHeight="1" x14ac:dyDescent="0.3">
      <c r="A648" s="619" t="s">
        <v>4595</v>
      </c>
      <c r="B648" s="414" t="s">
        <v>2072</v>
      </c>
      <c r="C648" s="607">
        <v>43670</v>
      </c>
      <c r="D648" s="97" t="s">
        <v>1576</v>
      </c>
      <c r="E648" s="265" t="s">
        <v>7221</v>
      </c>
      <c r="F648" s="325" t="s">
        <v>4597</v>
      </c>
      <c r="G648" s="325" t="s">
        <v>4598</v>
      </c>
      <c r="H648" s="325" t="s">
        <v>4599</v>
      </c>
      <c r="I648" s="477" t="s">
        <v>4600</v>
      </c>
      <c r="J648" s="490">
        <v>3</v>
      </c>
      <c r="K648" s="478">
        <v>43709</v>
      </c>
      <c r="L648" s="478">
        <v>44560</v>
      </c>
      <c r="M648" s="635">
        <f t="shared" si="29"/>
        <v>18</v>
      </c>
      <c r="N648" s="345">
        <v>0</v>
      </c>
      <c r="O648" s="385" t="s">
        <v>56</v>
      </c>
      <c r="P648" s="588"/>
      <c r="Q648" s="92" t="s">
        <v>6828</v>
      </c>
      <c r="R648" s="163">
        <f t="shared" si="28"/>
        <v>183</v>
      </c>
      <c r="S648" s="190"/>
      <c r="T648" s="190"/>
      <c r="U648" s="371"/>
      <c r="V648" s="371"/>
      <c r="W648" s="371"/>
      <c r="X648" s="371"/>
      <c r="Y648" s="371"/>
      <c r="Z648" s="267"/>
      <c r="AA648" s="267"/>
      <c r="AB648" s="267"/>
      <c r="AC648" s="267"/>
      <c r="AD648" s="267"/>
      <c r="AE648" s="267"/>
      <c r="AF648" s="267"/>
      <c r="AG648" s="267"/>
      <c r="AH648" s="267"/>
      <c r="AI648" s="267"/>
      <c r="AJ648" s="187" t="s">
        <v>1663</v>
      </c>
      <c r="AK648" s="4" t="s">
        <v>4867</v>
      </c>
      <c r="AL648" s="4" t="s">
        <v>6448</v>
      </c>
      <c r="AM648" s="562" t="s">
        <v>6778</v>
      </c>
      <c r="AN648" s="4" t="s">
        <v>6827</v>
      </c>
      <c r="AO648" s="241" t="s">
        <v>920</v>
      </c>
      <c r="AP648" s="192">
        <v>44484</v>
      </c>
      <c r="AQ648" s="491" t="s">
        <v>1068</v>
      </c>
      <c r="AR648" s="189"/>
      <c r="AS648" s="116"/>
      <c r="AT648" s="116"/>
      <c r="AU648" s="116"/>
      <c r="AV648" s="116"/>
      <c r="AW648" s="30" t="s">
        <v>1369</v>
      </c>
      <c r="AX648" s="189"/>
      <c r="AY648" s="116"/>
      <c r="BH648" s="190"/>
      <c r="BI648" s="190"/>
      <c r="BJ648" s="190"/>
      <c r="BK648" s="190"/>
      <c r="BL648" s="190"/>
      <c r="BM648" s="190"/>
      <c r="BN648" s="190"/>
    </row>
    <row r="649" spans="1:66" ht="115.5" customHeight="1" x14ac:dyDescent="0.3">
      <c r="A649" s="619" t="s">
        <v>4596</v>
      </c>
      <c r="B649" s="481" t="s">
        <v>2032</v>
      </c>
      <c r="C649" s="233">
        <v>43991</v>
      </c>
      <c r="D649" s="617" t="s">
        <v>1491</v>
      </c>
      <c r="E649" s="200" t="s">
        <v>7179</v>
      </c>
      <c r="F649" s="325" t="s">
        <v>1930</v>
      </c>
      <c r="G649" s="448" t="s">
        <v>1931</v>
      </c>
      <c r="H649" s="448" t="s">
        <v>1932</v>
      </c>
      <c r="I649" s="340" t="s">
        <v>1933</v>
      </c>
      <c r="J649" s="490">
        <v>1</v>
      </c>
      <c r="K649" s="478">
        <v>44013</v>
      </c>
      <c r="L649" s="478">
        <v>44439</v>
      </c>
      <c r="M649" s="635">
        <f t="shared" si="29"/>
        <v>9</v>
      </c>
      <c r="N649" s="106">
        <v>1</v>
      </c>
      <c r="O649" s="481" t="s">
        <v>34</v>
      </c>
      <c r="P649" s="373"/>
      <c r="Q649" s="4" t="s">
        <v>6796</v>
      </c>
      <c r="R649" s="163">
        <f t="shared" si="28"/>
        <v>126</v>
      </c>
      <c r="S649" s="30"/>
      <c r="T649" s="30"/>
      <c r="U649" s="187"/>
      <c r="V649" s="187"/>
      <c r="W649" s="187"/>
      <c r="X649" s="187"/>
      <c r="Y649" s="187"/>
      <c r="Z649" s="187"/>
      <c r="AA649" s="187"/>
      <c r="AB649" s="187"/>
      <c r="AC649" s="187"/>
      <c r="AD649" s="187"/>
      <c r="AE649" s="267"/>
      <c r="AF649" s="3"/>
      <c r="AG649" s="6"/>
      <c r="AH649" s="6"/>
      <c r="AI649" s="6"/>
      <c r="AJ649" s="187" t="s">
        <v>1663</v>
      </c>
      <c r="AK649" s="10" t="s">
        <v>4867</v>
      </c>
      <c r="AL649" s="4" t="s">
        <v>6457</v>
      </c>
      <c r="AM649" s="10" t="s">
        <v>6779</v>
      </c>
      <c r="AN649" s="4" t="s">
        <v>6914</v>
      </c>
      <c r="AO649" s="241" t="s">
        <v>918</v>
      </c>
      <c r="AP649" s="192">
        <v>44483</v>
      </c>
      <c r="AQ649" s="491" t="s">
        <v>1068</v>
      </c>
      <c r="AR649" s="192"/>
      <c r="AS649" s="149"/>
      <c r="AT649" s="31"/>
      <c r="AU649" s="31"/>
      <c r="AV649" s="31"/>
      <c r="AW649" s="30" t="s">
        <v>1369</v>
      </c>
      <c r="AX649" s="116"/>
      <c r="AY649" s="116"/>
      <c r="BH649" s="32"/>
      <c r="BI649" s="32"/>
      <c r="BJ649" s="32"/>
      <c r="BK649" s="32"/>
      <c r="BL649" s="32"/>
      <c r="BM649" s="32"/>
      <c r="BN649" s="32"/>
    </row>
    <row r="650" spans="1:66" ht="115.5" customHeight="1" x14ac:dyDescent="0.3">
      <c r="A650" s="619" t="s">
        <v>4601</v>
      </c>
      <c r="B650" s="481" t="s">
        <v>2032</v>
      </c>
      <c r="C650" s="233">
        <v>43991</v>
      </c>
      <c r="D650" s="617" t="s">
        <v>1496</v>
      </c>
      <c r="E650" s="200" t="s">
        <v>7222</v>
      </c>
      <c r="F650" s="325" t="s">
        <v>1963</v>
      </c>
      <c r="G650" s="448" t="s">
        <v>1964</v>
      </c>
      <c r="H650" s="448" t="s">
        <v>4617</v>
      </c>
      <c r="I650" s="340" t="s">
        <v>4618</v>
      </c>
      <c r="J650" s="348">
        <v>2</v>
      </c>
      <c r="K650" s="478">
        <v>44378</v>
      </c>
      <c r="L650" s="478">
        <v>44560</v>
      </c>
      <c r="M650" s="635">
        <f t="shared" si="29"/>
        <v>26</v>
      </c>
      <c r="N650" s="345">
        <v>0</v>
      </c>
      <c r="O650" s="481" t="s">
        <v>16</v>
      </c>
      <c r="P650" s="190"/>
      <c r="Q650" s="369" t="s">
        <v>6969</v>
      </c>
      <c r="S650" s="190"/>
      <c r="T650" s="190"/>
      <c r="U650" s="371"/>
      <c r="V650" s="371"/>
      <c r="W650" s="371"/>
      <c r="X650" s="371"/>
      <c r="Y650" s="371"/>
      <c r="Z650" s="267"/>
      <c r="AA650" s="267"/>
      <c r="AB650" s="267"/>
      <c r="AC650" s="267"/>
      <c r="AD650" s="267"/>
      <c r="AE650" s="267"/>
      <c r="AF650" s="267"/>
      <c r="AG650" s="267"/>
      <c r="AH650" s="267"/>
      <c r="AI650" s="267"/>
      <c r="AJ650" s="187" t="s">
        <v>1663</v>
      </c>
      <c r="AK650" s="187" t="s">
        <v>1663</v>
      </c>
      <c r="AL650" s="4" t="s">
        <v>6458</v>
      </c>
      <c r="AM650" s="10" t="s">
        <v>6962</v>
      </c>
      <c r="AN650" s="369" t="s">
        <v>6969</v>
      </c>
      <c r="AO650" s="241" t="s">
        <v>920</v>
      </c>
      <c r="AP650" s="33">
        <v>44488</v>
      </c>
      <c r="AQ650" s="491" t="s">
        <v>1068</v>
      </c>
      <c r="AR650" s="192"/>
      <c r="AS650" s="149"/>
      <c r="AT650" s="31"/>
      <c r="AU650" s="31"/>
      <c r="AV650" s="31"/>
      <c r="AW650" s="30" t="s">
        <v>1369</v>
      </c>
      <c r="AX650" s="189"/>
      <c r="AY650" s="116"/>
      <c r="BH650" s="376"/>
      <c r="BI650" s="376"/>
      <c r="BJ650" s="376"/>
      <c r="BK650" s="376"/>
      <c r="BL650" s="376"/>
      <c r="BM650" s="376"/>
      <c r="BN650" s="376"/>
    </row>
    <row r="651" spans="1:66" ht="115.5" customHeight="1" x14ac:dyDescent="0.3">
      <c r="A651" s="619" t="s">
        <v>4876</v>
      </c>
      <c r="B651" s="481" t="s">
        <v>2032</v>
      </c>
      <c r="C651" s="233">
        <v>43991</v>
      </c>
      <c r="D651" s="617" t="s">
        <v>1496</v>
      </c>
      <c r="E651" s="200" t="s">
        <v>7222</v>
      </c>
      <c r="F651" s="325" t="s">
        <v>1963</v>
      </c>
      <c r="G651" s="448" t="s">
        <v>1964</v>
      </c>
      <c r="H651" s="448" t="s">
        <v>4619</v>
      </c>
      <c r="I651" s="477" t="s">
        <v>4620</v>
      </c>
      <c r="J651" s="348">
        <v>8</v>
      </c>
      <c r="K651" s="478">
        <v>44317</v>
      </c>
      <c r="L651" s="478">
        <v>44560</v>
      </c>
      <c r="M651" s="635">
        <f t="shared" si="29"/>
        <v>35</v>
      </c>
      <c r="N651" s="345">
        <v>0</v>
      </c>
      <c r="O651" s="481" t="s">
        <v>16</v>
      </c>
      <c r="P651" s="190"/>
      <c r="Q651" s="369" t="s">
        <v>6969</v>
      </c>
      <c r="S651" s="190"/>
      <c r="T651" s="190"/>
      <c r="U651" s="371"/>
      <c r="V651" s="371"/>
      <c r="W651" s="371"/>
      <c r="X651" s="371"/>
      <c r="Y651" s="371"/>
      <c r="Z651" s="267"/>
      <c r="AA651" s="267"/>
      <c r="AB651" s="267"/>
      <c r="AC651" s="267"/>
      <c r="AD651" s="267"/>
      <c r="AE651" s="267"/>
      <c r="AF651" s="267"/>
      <c r="AG651" s="267"/>
      <c r="AH651" s="267"/>
      <c r="AI651" s="267"/>
      <c r="AJ651" s="187" t="s">
        <v>1663</v>
      </c>
      <c r="AK651" s="187" t="s">
        <v>1663</v>
      </c>
      <c r="AL651" s="4" t="s">
        <v>6458</v>
      </c>
      <c r="AM651" s="10" t="s">
        <v>6962</v>
      </c>
      <c r="AN651" s="369" t="s">
        <v>6969</v>
      </c>
      <c r="AO651" s="241" t="s">
        <v>920</v>
      </c>
      <c r="AP651" s="33">
        <v>44488</v>
      </c>
      <c r="AQ651" s="491" t="s">
        <v>1068</v>
      </c>
      <c r="AR651" s="192"/>
      <c r="AS651" s="149"/>
      <c r="AT651" s="31"/>
      <c r="AU651" s="31"/>
      <c r="AV651" s="31"/>
      <c r="AW651" s="30" t="s">
        <v>1369</v>
      </c>
      <c r="AX651" s="189"/>
      <c r="AY651" s="116"/>
      <c r="BH651" s="376"/>
      <c r="BI651" s="376"/>
      <c r="BJ651" s="376"/>
      <c r="BK651" s="376"/>
      <c r="BL651" s="376"/>
      <c r="BM651" s="376"/>
      <c r="BN651" s="376"/>
    </row>
    <row r="652" spans="1:66" ht="115.5" customHeight="1" x14ac:dyDescent="0.3">
      <c r="A652" s="619" t="s">
        <v>4616</v>
      </c>
      <c r="B652" s="481" t="s">
        <v>2032</v>
      </c>
      <c r="C652" s="233">
        <v>43991</v>
      </c>
      <c r="D652" s="617" t="s">
        <v>1496</v>
      </c>
      <c r="E652" s="200" t="s">
        <v>7222</v>
      </c>
      <c r="F652" s="325" t="s">
        <v>1963</v>
      </c>
      <c r="G652" s="448" t="s">
        <v>1964</v>
      </c>
      <c r="H652" s="448" t="s">
        <v>4621</v>
      </c>
      <c r="I652" s="477" t="s">
        <v>4622</v>
      </c>
      <c r="J652" s="348">
        <v>7</v>
      </c>
      <c r="K652" s="478">
        <v>44531</v>
      </c>
      <c r="L652" s="478">
        <v>44592</v>
      </c>
      <c r="M652" s="635">
        <f t="shared" si="29"/>
        <v>9</v>
      </c>
      <c r="N652" s="345">
        <v>0</v>
      </c>
      <c r="O652" s="481" t="s">
        <v>16</v>
      </c>
      <c r="P652" s="190"/>
      <c r="Q652" s="369" t="s">
        <v>6968</v>
      </c>
      <c r="S652" s="190"/>
      <c r="T652" s="190"/>
      <c r="U652" s="371"/>
      <c r="V652" s="371"/>
      <c r="W652" s="371"/>
      <c r="X652" s="371"/>
      <c r="Y652" s="371"/>
      <c r="Z652" s="267"/>
      <c r="AA652" s="267"/>
      <c r="AB652" s="267"/>
      <c r="AC652" s="267"/>
      <c r="AD652" s="267"/>
      <c r="AE652" s="267"/>
      <c r="AF652" s="267"/>
      <c r="AG652" s="267"/>
      <c r="AH652" s="267"/>
      <c r="AI652" s="267"/>
      <c r="AJ652" s="187" t="s">
        <v>1663</v>
      </c>
      <c r="AK652" s="187" t="s">
        <v>1663</v>
      </c>
      <c r="AL652" s="4" t="s">
        <v>6458</v>
      </c>
      <c r="AM652" s="10" t="s">
        <v>6962</v>
      </c>
      <c r="AN652" s="369" t="s">
        <v>6968</v>
      </c>
      <c r="AO652" s="241" t="s">
        <v>920</v>
      </c>
      <c r="AP652" s="33">
        <v>44488</v>
      </c>
      <c r="AQ652" s="491" t="s">
        <v>1068</v>
      </c>
      <c r="AR652" s="192"/>
      <c r="AS652" s="149"/>
      <c r="AT652" s="31"/>
      <c r="AU652" s="31"/>
      <c r="AV652" s="31"/>
      <c r="AW652" s="30" t="s">
        <v>1369</v>
      </c>
      <c r="AX652" s="189"/>
      <c r="AY652" s="116"/>
      <c r="BH652" s="376"/>
      <c r="BI652" s="376"/>
      <c r="BJ652" s="376"/>
      <c r="BK652" s="376"/>
      <c r="BL652" s="376"/>
      <c r="BM652" s="376"/>
      <c r="BN652" s="376"/>
    </row>
    <row r="653" spans="1:66" ht="115.5" customHeight="1" x14ac:dyDescent="0.3">
      <c r="A653" s="619" t="s">
        <v>4602</v>
      </c>
      <c r="B653" s="481" t="s">
        <v>1091</v>
      </c>
      <c r="C653" s="221">
        <v>43812</v>
      </c>
      <c r="D653" s="97" t="s">
        <v>1486</v>
      </c>
      <c r="E653" s="12" t="s">
        <v>7223</v>
      </c>
      <c r="F653" s="351" t="s">
        <v>4456</v>
      </c>
      <c r="G653" s="351" t="s">
        <v>4457</v>
      </c>
      <c r="H653" s="351" t="s">
        <v>4458</v>
      </c>
      <c r="I653" s="352" t="s">
        <v>4459</v>
      </c>
      <c r="J653" s="353">
        <v>2</v>
      </c>
      <c r="K653" s="354">
        <v>44312</v>
      </c>
      <c r="L653" s="354">
        <v>44530</v>
      </c>
      <c r="M653" s="635">
        <f t="shared" si="29"/>
        <v>32</v>
      </c>
      <c r="N653" s="638">
        <v>0</v>
      </c>
      <c r="O653" s="491" t="s">
        <v>1055</v>
      </c>
      <c r="P653" s="491"/>
      <c r="Q653" s="4" t="s">
        <v>6459</v>
      </c>
      <c r="R653" s="163">
        <f t="shared" ref="R653" si="30">LEN(Q653)</f>
        <v>340</v>
      </c>
      <c r="S653" s="491"/>
      <c r="T653" s="491"/>
      <c r="U653" s="196"/>
      <c r="V653" s="28"/>
      <c r="W653" s="28"/>
      <c r="X653" s="28"/>
      <c r="Y653" s="28"/>
      <c r="Z653" s="3"/>
      <c r="AA653" s="3"/>
      <c r="AB653" s="3"/>
      <c r="AC653" s="3"/>
      <c r="AD653" s="3"/>
      <c r="AE653" s="262"/>
      <c r="AF653" s="3"/>
      <c r="AG653" s="3"/>
      <c r="AH653" s="6"/>
      <c r="AI653" s="6"/>
      <c r="AJ653" s="4" t="s">
        <v>4655</v>
      </c>
      <c r="AK653" s="39" t="s">
        <v>6880</v>
      </c>
      <c r="AL653" s="4" t="s">
        <v>6459</v>
      </c>
      <c r="AM653" s="4" t="s">
        <v>6903</v>
      </c>
      <c r="AN653" s="4" t="s">
        <v>6907</v>
      </c>
      <c r="AO653" s="241" t="s">
        <v>920</v>
      </c>
      <c r="AP653" s="192">
        <v>44487</v>
      </c>
      <c r="AQ653" s="491" t="s">
        <v>1068</v>
      </c>
      <c r="AR653" s="473"/>
      <c r="AS653" s="31"/>
      <c r="AT653" s="31"/>
      <c r="AU653" s="31"/>
      <c r="AV653" s="31"/>
      <c r="AW653" s="30" t="s">
        <v>1369</v>
      </c>
      <c r="AX653" s="30"/>
      <c r="AY653" s="473"/>
      <c r="BH653" s="491"/>
      <c r="BI653" s="32"/>
      <c r="BJ653" s="491"/>
      <c r="BK653" s="32"/>
      <c r="BL653" s="491"/>
      <c r="BM653" s="491"/>
      <c r="BN653" s="491"/>
    </row>
    <row r="654" spans="1:66" ht="115.5" customHeight="1" x14ac:dyDescent="0.3">
      <c r="A654" s="619" t="s">
        <v>5226</v>
      </c>
      <c r="B654" s="481" t="s">
        <v>1091</v>
      </c>
      <c r="C654" s="221">
        <v>43812</v>
      </c>
      <c r="D654" s="97" t="s">
        <v>1581</v>
      </c>
      <c r="E654" s="12" t="s">
        <v>7224</v>
      </c>
      <c r="F654" s="351" t="s">
        <v>4472</v>
      </c>
      <c r="G654" s="351" t="s">
        <v>4473</v>
      </c>
      <c r="H654" s="351" t="s">
        <v>7248</v>
      </c>
      <c r="I654" s="352" t="s">
        <v>1904</v>
      </c>
      <c r="J654" s="353">
        <v>1</v>
      </c>
      <c r="K654" s="354">
        <v>44228</v>
      </c>
      <c r="L654" s="354">
        <v>44560</v>
      </c>
      <c r="M654" s="635">
        <f>+WEEKNUM(L654-K654)</f>
        <v>48</v>
      </c>
      <c r="N654" s="638">
        <v>0</v>
      </c>
      <c r="O654" s="491" t="s">
        <v>61</v>
      </c>
      <c r="P654" s="491"/>
      <c r="Q654" s="4" t="s">
        <v>6905</v>
      </c>
      <c r="R654" s="163">
        <f>LEN(Q654)</f>
        <v>94</v>
      </c>
      <c r="S654" s="491"/>
      <c r="T654" s="491"/>
      <c r="U654" s="196"/>
      <c r="V654" s="28"/>
      <c r="W654" s="28"/>
      <c r="X654" s="28"/>
      <c r="Y654" s="28"/>
      <c r="Z654" s="3"/>
      <c r="AA654" s="3"/>
      <c r="AB654" s="3"/>
      <c r="AC654" s="3"/>
      <c r="AD654" s="3"/>
      <c r="AE654" s="262"/>
      <c r="AF654" s="3"/>
      <c r="AG654" s="3"/>
      <c r="AH654" s="6"/>
      <c r="AI654" s="6"/>
      <c r="AJ654" s="6" t="s">
        <v>3343</v>
      </c>
      <c r="AK654" s="10" t="s">
        <v>4564</v>
      </c>
      <c r="AL654" s="4" t="s">
        <v>6460</v>
      </c>
      <c r="AM654" s="39" t="s">
        <v>6881</v>
      </c>
      <c r="AN654" s="4" t="s">
        <v>6904</v>
      </c>
      <c r="AO654" s="241" t="s">
        <v>920</v>
      </c>
      <c r="AP654" s="192">
        <v>44487</v>
      </c>
      <c r="AQ654" s="491" t="s">
        <v>1068</v>
      </c>
      <c r="AR654" s="473"/>
      <c r="AS654" s="31"/>
      <c r="AT654" s="31"/>
      <c r="AU654" s="31"/>
      <c r="AV654" s="31"/>
      <c r="AW654" s="30" t="s">
        <v>1369</v>
      </c>
      <c r="AX654" s="30"/>
      <c r="AY654" s="473"/>
      <c r="BH654" s="32"/>
      <c r="BI654" s="32"/>
      <c r="BJ654" s="32"/>
      <c r="BK654" s="32"/>
      <c r="BL654" s="491"/>
      <c r="BM654" s="491"/>
      <c r="BN654" s="491"/>
    </row>
    <row r="655" spans="1:66" ht="115.5" customHeight="1" x14ac:dyDescent="0.3">
      <c r="A655" s="619" t="s">
        <v>5227</v>
      </c>
      <c r="B655" s="481" t="s">
        <v>2032</v>
      </c>
      <c r="C655" s="233">
        <v>43991</v>
      </c>
      <c r="D655" s="617" t="s">
        <v>1492</v>
      </c>
      <c r="E655" s="200" t="s">
        <v>7225</v>
      </c>
      <c r="F655" s="351" t="s">
        <v>4488</v>
      </c>
      <c r="G655" s="349" t="s">
        <v>4489</v>
      </c>
      <c r="H655" s="351" t="s">
        <v>4490</v>
      </c>
      <c r="I655" s="352" t="s">
        <v>4491</v>
      </c>
      <c r="J655" s="356">
        <v>1</v>
      </c>
      <c r="K655" s="600">
        <v>44063</v>
      </c>
      <c r="L655" s="600">
        <v>44561</v>
      </c>
      <c r="M655" s="635">
        <f>+WEEKNUM(L655-K655)</f>
        <v>20</v>
      </c>
      <c r="N655" s="638">
        <v>0</v>
      </c>
      <c r="O655" s="32" t="s">
        <v>4492</v>
      </c>
      <c r="P655" s="32"/>
      <c r="Q655" s="4" t="s">
        <v>6905</v>
      </c>
      <c r="R655" s="163">
        <f>LEN(Q655)</f>
        <v>94</v>
      </c>
      <c r="S655" s="30"/>
      <c r="T655" s="30"/>
      <c r="U655" s="187"/>
      <c r="V655" s="187"/>
      <c r="W655" s="187"/>
      <c r="X655" s="187"/>
      <c r="Y655" s="187"/>
      <c r="Z655" s="187"/>
      <c r="AA655" s="187"/>
      <c r="AB655" s="187"/>
      <c r="AC655" s="187"/>
      <c r="AD655" s="187"/>
      <c r="AE655" s="267"/>
      <c r="AF655" s="3"/>
      <c r="AG655" s="3"/>
      <c r="AH655" s="6"/>
      <c r="AI655" s="6"/>
      <c r="AJ655" s="6" t="s">
        <v>3328</v>
      </c>
      <c r="AK655" s="10" t="s">
        <v>4499</v>
      </c>
      <c r="AL655" s="4" t="s">
        <v>6461</v>
      </c>
      <c r="AM655" s="39" t="s">
        <v>6882</v>
      </c>
      <c r="AN655" s="4" t="s">
        <v>6906</v>
      </c>
      <c r="AO655" s="241" t="s">
        <v>920</v>
      </c>
      <c r="AP655" s="192">
        <v>44487</v>
      </c>
      <c r="AQ655" s="491" t="s">
        <v>1068</v>
      </c>
      <c r="AR655" s="189"/>
      <c r="AS655" s="116"/>
      <c r="AT655" s="116"/>
      <c r="AU655" s="116"/>
      <c r="AV655" s="116"/>
      <c r="AW655" s="30" t="s">
        <v>1369</v>
      </c>
      <c r="AX655" s="116"/>
      <c r="AY655" s="116"/>
      <c r="BH655" s="32"/>
      <c r="BI655" s="32"/>
      <c r="BJ655" s="32"/>
      <c r="BK655" s="32"/>
      <c r="BL655" s="32"/>
      <c r="BM655" s="32"/>
      <c r="BN655" s="32"/>
    </row>
    <row r="656" spans="1:66" ht="115.5" customHeight="1" x14ac:dyDescent="0.3">
      <c r="A656" s="665" t="s">
        <v>5228</v>
      </c>
      <c r="B656" s="229" t="s">
        <v>2032</v>
      </c>
      <c r="C656" s="621">
        <v>43991</v>
      </c>
      <c r="D656" s="622" t="s">
        <v>1527</v>
      </c>
      <c r="E656" s="523" t="s">
        <v>4246</v>
      </c>
      <c r="F656" s="524" t="s">
        <v>4603</v>
      </c>
      <c r="G656" s="524" t="s">
        <v>4604</v>
      </c>
      <c r="H656" s="524" t="s">
        <v>4605</v>
      </c>
      <c r="I656" s="525" t="s">
        <v>4606</v>
      </c>
      <c r="J656" s="526">
        <v>2</v>
      </c>
      <c r="K656" s="527">
        <v>44348</v>
      </c>
      <c r="L656" s="527">
        <v>44438</v>
      </c>
      <c r="M656" s="666">
        <f>+WEEKNUM(L656-K656)</f>
        <v>13</v>
      </c>
      <c r="N656" s="652">
        <v>2</v>
      </c>
      <c r="O656" s="389" t="s">
        <v>29</v>
      </c>
      <c r="P656" s="389"/>
      <c r="Q656" s="247" t="s">
        <v>6817</v>
      </c>
      <c r="R656" s="163">
        <f>LEN(Q656)</f>
        <v>383</v>
      </c>
      <c r="S656" s="150"/>
      <c r="T656" s="150"/>
      <c r="U656" s="248"/>
      <c r="V656" s="248"/>
      <c r="W656" s="248"/>
      <c r="X656" s="248"/>
      <c r="Y656" s="248"/>
      <c r="Z656" s="248"/>
      <c r="AA656" s="248"/>
      <c r="AB656" s="248"/>
      <c r="AC656" s="248"/>
      <c r="AD656" s="248"/>
      <c r="AE656" s="528"/>
      <c r="AF656" s="123"/>
      <c r="AG656" s="247"/>
      <c r="AH656" s="247"/>
      <c r="AI656" s="247"/>
      <c r="AJ656" s="247" t="s">
        <v>3269</v>
      </c>
      <c r="AK656" s="10" t="s">
        <v>4499</v>
      </c>
      <c r="AL656" s="125" t="s">
        <v>6462</v>
      </c>
      <c r="AM656" s="10" t="s">
        <v>6780</v>
      </c>
      <c r="AN656" s="125" t="s">
        <v>6915</v>
      </c>
      <c r="AO656" s="271" t="s">
        <v>918</v>
      </c>
      <c r="AP656" s="192">
        <v>44484</v>
      </c>
      <c r="AQ656" s="130" t="s">
        <v>1068</v>
      </c>
      <c r="AR656" s="529"/>
      <c r="AS656" s="530"/>
      <c r="AT656" s="530"/>
      <c r="AU656" s="530"/>
      <c r="AV656" s="530"/>
      <c r="AW656" s="150" t="s">
        <v>1369</v>
      </c>
      <c r="AX656" s="530"/>
      <c r="AY656" s="530"/>
      <c r="BH656" s="32"/>
      <c r="BI656" s="32"/>
      <c r="BJ656" s="32"/>
      <c r="BK656" s="32"/>
      <c r="BL656" s="32"/>
      <c r="BM656" s="32"/>
      <c r="BN656" s="32"/>
    </row>
    <row r="657" spans="1:66" s="14" customFormat="1" ht="115.5" customHeight="1" x14ac:dyDescent="0.25">
      <c r="A657" s="619" t="s">
        <v>6490</v>
      </c>
      <c r="B657" s="481" t="s">
        <v>6496</v>
      </c>
      <c r="C657" s="233">
        <v>44432</v>
      </c>
      <c r="D657" s="623" t="s">
        <v>1486</v>
      </c>
      <c r="E657" s="624" t="s">
        <v>7226</v>
      </c>
      <c r="F657" s="624" t="s">
        <v>6471</v>
      </c>
      <c r="G657" s="624" t="s">
        <v>6472</v>
      </c>
      <c r="H657" s="624" t="s">
        <v>6472</v>
      </c>
      <c r="I657" s="535" t="s">
        <v>6473</v>
      </c>
      <c r="J657" s="521">
        <v>1</v>
      </c>
      <c r="K657" s="537">
        <v>44460</v>
      </c>
      <c r="L657" s="537">
        <v>44742</v>
      </c>
      <c r="M657" s="667">
        <f>(WEEKNUM(L657-K657))</f>
        <v>41</v>
      </c>
      <c r="N657" s="668">
        <v>0</v>
      </c>
      <c r="O657" s="531" t="s">
        <v>61</v>
      </c>
      <c r="P657" s="532"/>
      <c r="Q657" s="187" t="s">
        <v>1663</v>
      </c>
      <c r="R657" s="30"/>
      <c r="S657" s="36"/>
      <c r="T657" s="36"/>
      <c r="U657" s="263"/>
      <c r="V657" s="263"/>
      <c r="W657" s="263"/>
      <c r="X657" s="263"/>
      <c r="Y657" s="263"/>
      <c r="Z657" s="187"/>
      <c r="AA657" s="187"/>
      <c r="AB657" s="187"/>
      <c r="AC657" s="187"/>
      <c r="AD657" s="187"/>
      <c r="AE657" s="187"/>
      <c r="AF657" s="187"/>
      <c r="AG657" s="187"/>
      <c r="AH657" s="187"/>
      <c r="AI657" s="187"/>
      <c r="AJ657" s="187"/>
      <c r="AK657" s="187" t="s">
        <v>1663</v>
      </c>
      <c r="AL657" s="187" t="s">
        <v>1663</v>
      </c>
      <c r="AM657" s="187" t="s">
        <v>1663</v>
      </c>
      <c r="AN657" s="241" t="s">
        <v>6864</v>
      </c>
      <c r="AO657" s="271" t="s">
        <v>920</v>
      </c>
      <c r="AP657" s="192">
        <v>44470</v>
      </c>
      <c r="AQ657" s="130" t="s">
        <v>1068</v>
      </c>
      <c r="AR657" s="473"/>
      <c r="AS657" s="30"/>
      <c r="AT657" s="30"/>
      <c r="AU657" s="30"/>
      <c r="AV657" s="30"/>
      <c r="AW657" s="150" t="s">
        <v>1369</v>
      </c>
      <c r="AX657" s="473"/>
      <c r="AY657" s="30"/>
      <c r="BH657" s="81"/>
      <c r="BI657" s="81"/>
      <c r="BJ657" s="81"/>
      <c r="BK657" s="81"/>
      <c r="BL657" s="81"/>
      <c r="BM657" s="81"/>
      <c r="BN657" s="81"/>
    </row>
    <row r="658" spans="1:66" s="14" customFormat="1" ht="115.5" customHeight="1" x14ac:dyDescent="0.25">
      <c r="A658" s="619" t="s">
        <v>6491</v>
      </c>
      <c r="B658" s="481" t="s">
        <v>6496</v>
      </c>
      <c r="C658" s="233">
        <v>44432</v>
      </c>
      <c r="D658" s="625" t="s">
        <v>1486</v>
      </c>
      <c r="E658" s="624" t="s">
        <v>7227</v>
      </c>
      <c r="F658" s="624" t="s">
        <v>6471</v>
      </c>
      <c r="G658" s="624" t="s">
        <v>6474</v>
      </c>
      <c r="H658" s="624" t="s">
        <v>4490</v>
      </c>
      <c r="I658" s="535" t="s">
        <v>6475</v>
      </c>
      <c r="J658" s="522">
        <v>1</v>
      </c>
      <c r="K658" s="537">
        <v>44460</v>
      </c>
      <c r="L658" s="537">
        <v>44545</v>
      </c>
      <c r="M658" s="667">
        <f t="shared" ref="M658:M662" si="31">(WEEKNUM(L658-K658))</f>
        <v>13</v>
      </c>
      <c r="N658" s="668">
        <v>0</v>
      </c>
      <c r="O658" s="531" t="s">
        <v>61</v>
      </c>
      <c r="P658" s="532" t="s">
        <v>16</v>
      </c>
      <c r="Q658" s="187" t="s">
        <v>1663</v>
      </c>
      <c r="R658" s="30"/>
      <c r="S658" s="36"/>
      <c r="T658" s="36"/>
      <c r="U658" s="263"/>
      <c r="V658" s="263"/>
      <c r="W658" s="263"/>
      <c r="X658" s="263"/>
      <c r="Y658" s="263"/>
      <c r="Z658" s="187"/>
      <c r="AA658" s="187"/>
      <c r="AB658" s="187"/>
      <c r="AC658" s="187"/>
      <c r="AD658" s="187"/>
      <c r="AE658" s="187"/>
      <c r="AF658" s="187"/>
      <c r="AG658" s="187"/>
      <c r="AH658" s="187"/>
      <c r="AI658" s="187"/>
      <c r="AJ658" s="187"/>
      <c r="AK658" s="187" t="s">
        <v>1663</v>
      </c>
      <c r="AL658" s="187" t="s">
        <v>1663</v>
      </c>
      <c r="AM658" s="187" t="s">
        <v>1663</v>
      </c>
      <c r="AN658" s="241" t="s">
        <v>6864</v>
      </c>
      <c r="AO658" s="271" t="s">
        <v>920</v>
      </c>
      <c r="AP658" s="192">
        <v>44470</v>
      </c>
      <c r="AQ658" s="130" t="s">
        <v>1068</v>
      </c>
      <c r="AR658" s="473"/>
      <c r="AS658" s="30"/>
      <c r="AT658" s="30"/>
      <c r="AU658" s="30"/>
      <c r="AV658" s="30"/>
      <c r="AW658" s="150" t="s">
        <v>1369</v>
      </c>
      <c r="AX658" s="473"/>
      <c r="AY658" s="30"/>
      <c r="BH658" s="81"/>
      <c r="BI658" s="81"/>
      <c r="BJ658" s="81"/>
      <c r="BK658" s="81"/>
      <c r="BL658" s="81"/>
      <c r="BM658" s="81"/>
      <c r="BN658" s="81"/>
    </row>
    <row r="659" spans="1:66" s="14" customFormat="1" ht="115.5" customHeight="1" x14ac:dyDescent="0.25">
      <c r="A659" s="619" t="s">
        <v>6492</v>
      </c>
      <c r="B659" s="481" t="s">
        <v>6496</v>
      </c>
      <c r="C659" s="233">
        <v>44432</v>
      </c>
      <c r="D659" s="625" t="s">
        <v>1574</v>
      </c>
      <c r="E659" s="624" t="s">
        <v>7228</v>
      </c>
      <c r="F659" s="624" t="s">
        <v>6476</v>
      </c>
      <c r="G659" s="624" t="s">
        <v>6477</v>
      </c>
      <c r="H659" s="624" t="s">
        <v>6477</v>
      </c>
      <c r="I659" s="536" t="s">
        <v>6478</v>
      </c>
      <c r="J659" s="521">
        <v>1</v>
      </c>
      <c r="K659" s="537">
        <v>44505</v>
      </c>
      <c r="L659" s="537">
        <v>44561</v>
      </c>
      <c r="M659" s="667">
        <f t="shared" si="31"/>
        <v>8</v>
      </c>
      <c r="N659" s="668">
        <v>0</v>
      </c>
      <c r="O659" s="533" t="s">
        <v>61</v>
      </c>
      <c r="P659" s="532"/>
      <c r="Q659" s="187" t="s">
        <v>1663</v>
      </c>
      <c r="R659" s="30"/>
      <c r="S659" s="36"/>
      <c r="T659" s="36"/>
      <c r="U659" s="263"/>
      <c r="V659" s="263"/>
      <c r="W659" s="263"/>
      <c r="X659" s="263"/>
      <c r="Y659" s="263"/>
      <c r="Z659" s="187"/>
      <c r="AA659" s="187"/>
      <c r="AB659" s="187"/>
      <c r="AC659" s="187"/>
      <c r="AD659" s="187"/>
      <c r="AE659" s="187"/>
      <c r="AF659" s="187"/>
      <c r="AG659" s="187"/>
      <c r="AH659" s="187"/>
      <c r="AI659" s="187"/>
      <c r="AJ659" s="187"/>
      <c r="AK659" s="187" t="s">
        <v>1663</v>
      </c>
      <c r="AL659" s="187" t="s">
        <v>1663</v>
      </c>
      <c r="AM659" s="187" t="s">
        <v>1663</v>
      </c>
      <c r="AN659" s="241" t="s">
        <v>6864</v>
      </c>
      <c r="AO659" s="271" t="s">
        <v>920</v>
      </c>
      <c r="AP659" s="192">
        <v>44470</v>
      </c>
      <c r="AQ659" s="130" t="s">
        <v>1068</v>
      </c>
      <c r="AR659" s="473"/>
      <c r="AS659" s="30"/>
      <c r="AT659" s="30"/>
      <c r="AU659" s="30"/>
      <c r="AV659" s="30"/>
      <c r="AW659" s="150" t="s">
        <v>1369</v>
      </c>
      <c r="AX659" s="473"/>
      <c r="AY659" s="30"/>
      <c r="BH659" s="81"/>
      <c r="BI659" s="81"/>
      <c r="BJ659" s="81"/>
      <c r="BK659" s="81"/>
      <c r="BL659" s="81"/>
      <c r="BM659" s="81"/>
      <c r="BN659" s="81"/>
    </row>
    <row r="660" spans="1:66" s="14" customFormat="1" ht="115.5" customHeight="1" x14ac:dyDescent="0.25">
      <c r="A660" s="619" t="s">
        <v>6493</v>
      </c>
      <c r="B660" s="481" t="s">
        <v>6496</v>
      </c>
      <c r="C660" s="233">
        <v>44432</v>
      </c>
      <c r="D660" s="625" t="s">
        <v>1487</v>
      </c>
      <c r="E660" s="624" t="s">
        <v>7229</v>
      </c>
      <c r="F660" s="624" t="s">
        <v>6479</v>
      </c>
      <c r="G660" s="624" t="s">
        <v>6480</v>
      </c>
      <c r="H660" s="624" t="s">
        <v>6481</v>
      </c>
      <c r="I660" s="535" t="s">
        <v>6482</v>
      </c>
      <c r="J660" s="521">
        <v>1</v>
      </c>
      <c r="K660" s="538">
        <v>44460</v>
      </c>
      <c r="L660" s="539">
        <v>44682</v>
      </c>
      <c r="M660" s="667">
        <f t="shared" si="31"/>
        <v>32</v>
      </c>
      <c r="N660" s="638">
        <v>0</v>
      </c>
      <c r="O660" s="531" t="s">
        <v>61</v>
      </c>
      <c r="P660" s="532"/>
      <c r="Q660" s="187" t="s">
        <v>1663</v>
      </c>
      <c r="R660" s="30"/>
      <c r="S660" s="36"/>
      <c r="T660" s="36"/>
      <c r="U660" s="263"/>
      <c r="V660" s="263"/>
      <c r="W660" s="263"/>
      <c r="X660" s="263"/>
      <c r="Y660" s="263"/>
      <c r="Z660" s="187"/>
      <c r="AA660" s="187"/>
      <c r="AB660" s="187"/>
      <c r="AC660" s="187"/>
      <c r="AD660" s="187"/>
      <c r="AE660" s="187"/>
      <c r="AF660" s="187"/>
      <c r="AG660" s="187"/>
      <c r="AH660" s="187"/>
      <c r="AI660" s="187"/>
      <c r="AJ660" s="187"/>
      <c r="AK660" s="187" t="s">
        <v>1663</v>
      </c>
      <c r="AL660" s="187" t="s">
        <v>1663</v>
      </c>
      <c r="AM660" s="187" t="s">
        <v>1663</v>
      </c>
      <c r="AN660" s="241" t="s">
        <v>6864</v>
      </c>
      <c r="AO660" s="271" t="s">
        <v>920</v>
      </c>
      <c r="AP660" s="192">
        <v>44470</v>
      </c>
      <c r="AQ660" s="491" t="s">
        <v>1068</v>
      </c>
      <c r="AR660" s="473"/>
      <c r="AS660" s="30"/>
      <c r="AT660" s="30"/>
      <c r="AU660" s="30"/>
      <c r="AV660" s="30"/>
      <c r="AW660" s="150" t="s">
        <v>1369</v>
      </c>
      <c r="AX660" s="473"/>
      <c r="AY660" s="30"/>
      <c r="BH660" s="81"/>
      <c r="BI660" s="81"/>
      <c r="BJ660" s="81"/>
      <c r="BK660" s="81"/>
      <c r="BL660" s="81"/>
      <c r="BM660" s="81"/>
      <c r="BN660" s="81"/>
    </row>
    <row r="661" spans="1:66" s="14" customFormat="1" ht="115.5" customHeight="1" x14ac:dyDescent="0.25">
      <c r="A661" s="619" t="s">
        <v>6494</v>
      </c>
      <c r="B661" s="481" t="s">
        <v>6496</v>
      </c>
      <c r="C661" s="233">
        <v>44432</v>
      </c>
      <c r="D661" s="625" t="s">
        <v>1503</v>
      </c>
      <c r="E661" s="624" t="s">
        <v>7230</v>
      </c>
      <c r="F661" s="624" t="s">
        <v>6483</v>
      </c>
      <c r="G661" s="624" t="s">
        <v>6484</v>
      </c>
      <c r="H661" s="624" t="s">
        <v>6484</v>
      </c>
      <c r="I661" s="535" t="s">
        <v>6485</v>
      </c>
      <c r="J661" s="522">
        <v>1</v>
      </c>
      <c r="K661" s="537">
        <v>44460</v>
      </c>
      <c r="L661" s="537">
        <v>44742</v>
      </c>
      <c r="M661" s="667">
        <f t="shared" si="31"/>
        <v>41</v>
      </c>
      <c r="N661" s="638">
        <v>0</v>
      </c>
      <c r="O661" s="531" t="s">
        <v>61</v>
      </c>
      <c r="P661" s="534"/>
      <c r="Q661" s="187" t="s">
        <v>1663</v>
      </c>
      <c r="R661" s="30"/>
      <c r="S661" s="36"/>
      <c r="T661" s="36"/>
      <c r="U661" s="263"/>
      <c r="V661" s="263"/>
      <c r="W661" s="263"/>
      <c r="X661" s="263"/>
      <c r="Y661" s="263"/>
      <c r="Z661" s="187"/>
      <c r="AA661" s="187"/>
      <c r="AB661" s="187"/>
      <c r="AC661" s="187"/>
      <c r="AD661" s="187"/>
      <c r="AE661" s="187"/>
      <c r="AF661" s="187"/>
      <c r="AG661" s="187"/>
      <c r="AH661" s="187"/>
      <c r="AI661" s="187"/>
      <c r="AJ661" s="187"/>
      <c r="AK661" s="187" t="s">
        <v>1663</v>
      </c>
      <c r="AL661" s="187" t="s">
        <v>1663</v>
      </c>
      <c r="AM661" s="187" t="s">
        <v>1663</v>
      </c>
      <c r="AN661" s="241" t="s">
        <v>6864</v>
      </c>
      <c r="AO661" s="271" t="s">
        <v>920</v>
      </c>
      <c r="AP661" s="192">
        <v>44470</v>
      </c>
      <c r="AQ661" s="491" t="s">
        <v>1068</v>
      </c>
      <c r="AR661" s="473"/>
      <c r="AS661" s="30"/>
      <c r="AT661" s="30"/>
      <c r="AU661" s="30"/>
      <c r="AV661" s="30"/>
      <c r="AW661" s="150" t="s">
        <v>1369</v>
      </c>
      <c r="AX661" s="473"/>
      <c r="AY661" s="30"/>
      <c r="BH661" s="81"/>
      <c r="BI661" s="81"/>
      <c r="BJ661" s="81"/>
      <c r="BK661" s="81"/>
      <c r="BL661" s="81"/>
      <c r="BM661" s="81"/>
      <c r="BN661" s="81"/>
    </row>
    <row r="662" spans="1:66" s="14" customFormat="1" ht="115.5" customHeight="1" x14ac:dyDescent="0.25">
      <c r="A662" s="665" t="s">
        <v>6495</v>
      </c>
      <c r="B662" s="229" t="s">
        <v>6496</v>
      </c>
      <c r="C662" s="621">
        <v>44432</v>
      </c>
      <c r="D662" s="626" t="s">
        <v>1493</v>
      </c>
      <c r="E662" s="627" t="s">
        <v>7231</v>
      </c>
      <c r="F662" s="627" t="s">
        <v>6486</v>
      </c>
      <c r="G662" s="627" t="s">
        <v>6487</v>
      </c>
      <c r="H662" s="627" t="s">
        <v>6488</v>
      </c>
      <c r="I662" s="547" t="s">
        <v>6489</v>
      </c>
      <c r="J662" s="548">
        <v>1</v>
      </c>
      <c r="K662" s="549">
        <v>44460</v>
      </c>
      <c r="L662" s="550">
        <v>44652</v>
      </c>
      <c r="M662" s="669">
        <f t="shared" si="31"/>
        <v>28</v>
      </c>
      <c r="N662" s="668">
        <v>0</v>
      </c>
      <c r="O662" s="551" t="s">
        <v>61</v>
      </c>
      <c r="P662" s="552"/>
      <c r="Q662" s="248" t="s">
        <v>1663</v>
      </c>
      <c r="R662" s="150"/>
      <c r="S662" s="112"/>
      <c r="T662" s="112"/>
      <c r="U662" s="264"/>
      <c r="V662" s="264"/>
      <c r="W662" s="264"/>
      <c r="X662" s="264"/>
      <c r="Y662" s="264"/>
      <c r="Z662" s="248"/>
      <c r="AA662" s="248"/>
      <c r="AB662" s="248"/>
      <c r="AC662" s="248"/>
      <c r="AD662" s="248"/>
      <c r="AE662" s="248"/>
      <c r="AF662" s="248"/>
      <c r="AG662" s="248"/>
      <c r="AH662" s="248"/>
      <c r="AI662" s="248"/>
      <c r="AJ662" s="248"/>
      <c r="AK662" s="248" t="s">
        <v>1663</v>
      </c>
      <c r="AL662" s="248" t="s">
        <v>1663</v>
      </c>
      <c r="AM662" s="248" t="s">
        <v>1663</v>
      </c>
      <c r="AN662" s="241" t="s">
        <v>6864</v>
      </c>
      <c r="AO662" s="271" t="s">
        <v>920</v>
      </c>
      <c r="AP662" s="192">
        <v>44470</v>
      </c>
      <c r="AQ662" s="130" t="s">
        <v>1068</v>
      </c>
      <c r="AR662" s="164"/>
      <c r="AS662" s="150"/>
      <c r="AT662" s="150"/>
      <c r="AU662" s="150"/>
      <c r="AV662" s="150"/>
      <c r="AW662" s="150" t="s">
        <v>1369</v>
      </c>
      <c r="AX662" s="164"/>
      <c r="AY662" s="150"/>
      <c r="BH662" s="81"/>
      <c r="BI662" s="81"/>
      <c r="BJ662" s="81"/>
      <c r="BK662" s="81"/>
      <c r="BL662" s="81"/>
      <c r="BM662" s="81"/>
      <c r="BN662" s="81"/>
    </row>
    <row r="663" spans="1:66" s="14" customFormat="1" ht="115.5" customHeight="1" x14ac:dyDescent="0.25">
      <c r="A663" s="619" t="s">
        <v>6638</v>
      </c>
      <c r="B663" s="481" t="s">
        <v>6674</v>
      </c>
      <c r="C663" s="233">
        <v>44439</v>
      </c>
      <c r="D663" s="545" t="s">
        <v>1486</v>
      </c>
      <c r="E663" s="477" t="s">
        <v>6619</v>
      </c>
      <c r="F663" s="599" t="s">
        <v>6531</v>
      </c>
      <c r="G663" s="599" t="s">
        <v>6532</v>
      </c>
      <c r="H663" s="599" t="s">
        <v>6533</v>
      </c>
      <c r="I663" s="599" t="s">
        <v>267</v>
      </c>
      <c r="J663" s="350">
        <v>1</v>
      </c>
      <c r="K663" s="600">
        <v>44499</v>
      </c>
      <c r="L663" s="600">
        <v>44652</v>
      </c>
      <c r="M663" s="670">
        <f>(L663-K663)/7</f>
        <v>21.857142857142858</v>
      </c>
      <c r="N663" s="638">
        <v>0</v>
      </c>
      <c r="O663" s="540" t="s">
        <v>56</v>
      </c>
      <c r="P663" s="555"/>
      <c r="Q663" s="248" t="s">
        <v>1663</v>
      </c>
      <c r="R663" s="30"/>
      <c r="S663" s="36"/>
      <c r="T663" s="36"/>
      <c r="U663" s="263"/>
      <c r="V663" s="263"/>
      <c r="W663" s="263"/>
      <c r="X663" s="263"/>
      <c r="Y663" s="263"/>
      <c r="Z663" s="187"/>
      <c r="AA663" s="187"/>
      <c r="AB663" s="187"/>
      <c r="AC663" s="187"/>
      <c r="AD663" s="187"/>
      <c r="AE663" s="187"/>
      <c r="AF663" s="187"/>
      <c r="AG663" s="187"/>
      <c r="AH663" s="187"/>
      <c r="AI663" s="187"/>
      <c r="AJ663" s="187"/>
      <c r="AK663" s="187" t="s">
        <v>1663</v>
      </c>
      <c r="AL663" s="187" t="s">
        <v>1663</v>
      </c>
      <c r="AM663" s="187" t="s">
        <v>1663</v>
      </c>
      <c r="AN663" s="241" t="s">
        <v>6861</v>
      </c>
      <c r="AO663" s="271" t="s">
        <v>920</v>
      </c>
      <c r="AP663" s="192">
        <v>44477</v>
      </c>
      <c r="AQ663" s="130" t="s">
        <v>1068</v>
      </c>
      <c r="AR663" s="473"/>
      <c r="AS663" s="30"/>
      <c r="AT663" s="30"/>
      <c r="AU663" s="30"/>
      <c r="AV663" s="30"/>
      <c r="AW663" s="150" t="s">
        <v>1369</v>
      </c>
      <c r="AX663" s="473"/>
      <c r="AY663" s="30"/>
      <c r="BH663" s="81"/>
      <c r="BI663" s="81"/>
      <c r="BJ663" s="81"/>
      <c r="BK663" s="81"/>
      <c r="BL663" s="81"/>
      <c r="BM663" s="81"/>
      <c r="BN663" s="81"/>
    </row>
    <row r="664" spans="1:66" s="14" customFormat="1" ht="115.5" customHeight="1" x14ac:dyDescent="0.25">
      <c r="A664" s="619" t="s">
        <v>6639</v>
      </c>
      <c r="B664" s="481" t="s">
        <v>6674</v>
      </c>
      <c r="C664" s="233">
        <v>44439</v>
      </c>
      <c r="D664" s="545" t="s">
        <v>1486</v>
      </c>
      <c r="E664" s="477" t="s">
        <v>6619</v>
      </c>
      <c r="F664" s="599" t="s">
        <v>6531</v>
      </c>
      <c r="G664" s="599" t="s">
        <v>6534</v>
      </c>
      <c r="H664" s="599" t="s">
        <v>6534</v>
      </c>
      <c r="I664" s="599" t="s">
        <v>6535</v>
      </c>
      <c r="J664" s="350">
        <v>1</v>
      </c>
      <c r="K664" s="600">
        <v>44484</v>
      </c>
      <c r="L664" s="600">
        <v>44910</v>
      </c>
      <c r="M664" s="670">
        <f t="shared" ref="M664:M698" si="32">(L664-K664)/7</f>
        <v>60.857142857142854</v>
      </c>
      <c r="N664" s="638">
        <v>0</v>
      </c>
      <c r="O664" s="540" t="s">
        <v>56</v>
      </c>
      <c r="P664" s="555" t="s">
        <v>6615</v>
      </c>
      <c r="Q664" s="248" t="s">
        <v>1663</v>
      </c>
      <c r="R664" s="30"/>
      <c r="S664" s="36"/>
      <c r="T664" s="36"/>
      <c r="U664" s="263"/>
      <c r="V664" s="263"/>
      <c r="W664" s="263"/>
      <c r="X664" s="263"/>
      <c r="Y664" s="263"/>
      <c r="Z664" s="187"/>
      <c r="AA664" s="187"/>
      <c r="AB664" s="187"/>
      <c r="AC664" s="187"/>
      <c r="AD664" s="187"/>
      <c r="AE664" s="187"/>
      <c r="AF664" s="187"/>
      <c r="AG664" s="187"/>
      <c r="AH664" s="187"/>
      <c r="AI664" s="187"/>
      <c r="AJ664" s="187"/>
      <c r="AK664" s="187" t="s">
        <v>1663</v>
      </c>
      <c r="AL664" s="187" t="s">
        <v>1663</v>
      </c>
      <c r="AM664" s="187" t="s">
        <v>1663</v>
      </c>
      <c r="AN664" s="241" t="s">
        <v>6861</v>
      </c>
      <c r="AO664" s="271" t="s">
        <v>920</v>
      </c>
      <c r="AP664" s="192">
        <v>44477</v>
      </c>
      <c r="AQ664" s="130" t="s">
        <v>1068</v>
      </c>
      <c r="AR664" s="473"/>
      <c r="AS664" s="30"/>
      <c r="AT664" s="30"/>
      <c r="AU664" s="30"/>
      <c r="AV664" s="30"/>
      <c r="AW664" s="150" t="s">
        <v>1369</v>
      </c>
      <c r="AX664" s="473"/>
      <c r="AY664" s="30"/>
      <c r="BH664" s="81"/>
      <c r="BI664" s="81"/>
      <c r="BJ664" s="81"/>
      <c r="BK664" s="81"/>
      <c r="BL664" s="81"/>
      <c r="BM664" s="81"/>
      <c r="BN664" s="81"/>
    </row>
    <row r="665" spans="1:66" s="14" customFormat="1" ht="115.5" customHeight="1" x14ac:dyDescent="0.25">
      <c r="A665" s="619" t="s">
        <v>6640</v>
      </c>
      <c r="B665" s="481" t="s">
        <v>6674</v>
      </c>
      <c r="C665" s="233">
        <v>44439</v>
      </c>
      <c r="D665" s="546" t="s">
        <v>1486</v>
      </c>
      <c r="E665" s="477" t="s">
        <v>6619</v>
      </c>
      <c r="F665" s="599" t="s">
        <v>6531</v>
      </c>
      <c r="G665" s="599" t="s">
        <v>6536</v>
      </c>
      <c r="H665" s="477" t="s">
        <v>6537</v>
      </c>
      <c r="I665" s="477" t="s">
        <v>6538</v>
      </c>
      <c r="J665" s="490">
        <v>1</v>
      </c>
      <c r="K665" s="600">
        <v>44515</v>
      </c>
      <c r="L665" s="600">
        <v>44561</v>
      </c>
      <c r="M665" s="670">
        <f t="shared" si="32"/>
        <v>6.5714285714285712</v>
      </c>
      <c r="N665" s="638">
        <v>0</v>
      </c>
      <c r="O665" s="540" t="s">
        <v>743</v>
      </c>
      <c r="P665" s="426"/>
      <c r="Q665" s="248" t="s">
        <v>1663</v>
      </c>
      <c r="R665" s="30"/>
      <c r="S665" s="36"/>
      <c r="T665" s="36"/>
      <c r="U665" s="263"/>
      <c r="V665" s="263"/>
      <c r="W665" s="263"/>
      <c r="X665" s="263"/>
      <c r="Y665" s="263"/>
      <c r="Z665" s="187"/>
      <c r="AA665" s="187"/>
      <c r="AB665" s="187"/>
      <c r="AC665" s="187"/>
      <c r="AD665" s="187"/>
      <c r="AE665" s="187"/>
      <c r="AF665" s="187"/>
      <c r="AG665" s="187"/>
      <c r="AH665" s="187"/>
      <c r="AI665" s="187"/>
      <c r="AJ665" s="187"/>
      <c r="AK665" s="187" t="s">
        <v>1663</v>
      </c>
      <c r="AL665" s="187" t="s">
        <v>1663</v>
      </c>
      <c r="AM665" s="187" t="s">
        <v>1663</v>
      </c>
      <c r="AN665" s="241" t="s">
        <v>6861</v>
      </c>
      <c r="AO665" s="271" t="s">
        <v>920</v>
      </c>
      <c r="AP665" s="192">
        <v>44477</v>
      </c>
      <c r="AQ665" s="130" t="s">
        <v>1068</v>
      </c>
      <c r="AR665" s="473"/>
      <c r="AS665" s="30"/>
      <c r="AT665" s="30"/>
      <c r="AU665" s="30"/>
      <c r="AV665" s="30"/>
      <c r="AW665" s="150" t="s">
        <v>1369</v>
      </c>
      <c r="AX665" s="473"/>
      <c r="AY665" s="30"/>
      <c r="BH665" s="81"/>
      <c r="BI665" s="81"/>
      <c r="BJ665" s="81"/>
      <c r="BK665" s="81"/>
      <c r="BL665" s="81"/>
      <c r="BM665" s="81"/>
      <c r="BN665" s="81"/>
    </row>
    <row r="666" spans="1:66" s="14" customFormat="1" ht="115.5" customHeight="1" x14ac:dyDescent="0.25">
      <c r="A666" s="619" t="s">
        <v>6641</v>
      </c>
      <c r="B666" s="481" t="s">
        <v>6674</v>
      </c>
      <c r="C666" s="233">
        <v>44439</v>
      </c>
      <c r="D666" s="546" t="s">
        <v>1574</v>
      </c>
      <c r="E666" s="542" t="s">
        <v>6620</v>
      </c>
      <c r="F666" s="553" t="s">
        <v>6539</v>
      </c>
      <c r="G666" s="553" t="s">
        <v>6540</v>
      </c>
      <c r="H666" s="553" t="s">
        <v>6541</v>
      </c>
      <c r="I666" s="553" t="s">
        <v>6542</v>
      </c>
      <c r="J666" s="554">
        <v>1</v>
      </c>
      <c r="K666" s="478">
        <v>44481</v>
      </c>
      <c r="L666" s="478">
        <v>44561</v>
      </c>
      <c r="M666" s="670">
        <f t="shared" si="32"/>
        <v>11.428571428571429</v>
      </c>
      <c r="N666" s="638">
        <v>0</v>
      </c>
      <c r="O666" s="553" t="s">
        <v>78</v>
      </c>
      <c r="P666" s="556"/>
      <c r="Q666" s="248" t="s">
        <v>1663</v>
      </c>
      <c r="R666" s="30"/>
      <c r="S666" s="36"/>
      <c r="T666" s="36"/>
      <c r="U666" s="263"/>
      <c r="V666" s="263"/>
      <c r="W666" s="263"/>
      <c r="X666" s="263"/>
      <c r="Y666" s="263"/>
      <c r="Z666" s="187"/>
      <c r="AA666" s="187"/>
      <c r="AB666" s="187"/>
      <c r="AC666" s="187"/>
      <c r="AD666" s="187"/>
      <c r="AE666" s="187"/>
      <c r="AF666" s="187"/>
      <c r="AG666" s="187"/>
      <c r="AH666" s="187"/>
      <c r="AI666" s="187"/>
      <c r="AJ666" s="187"/>
      <c r="AK666" s="187" t="s">
        <v>1663</v>
      </c>
      <c r="AL666" s="187" t="s">
        <v>1663</v>
      </c>
      <c r="AM666" s="187" t="s">
        <v>1663</v>
      </c>
      <c r="AN666" s="241" t="s">
        <v>6861</v>
      </c>
      <c r="AO666" s="251" t="s">
        <v>920</v>
      </c>
      <c r="AP666" s="192">
        <v>44477</v>
      </c>
      <c r="AQ666" s="130" t="s">
        <v>1068</v>
      </c>
      <c r="AR666" s="473"/>
      <c r="AS666" s="30"/>
      <c r="AT666" s="30"/>
      <c r="AU666" s="30"/>
      <c r="AV666" s="30"/>
      <c r="AW666" s="150" t="s">
        <v>1369</v>
      </c>
      <c r="AX666" s="473"/>
      <c r="AY666" s="30"/>
      <c r="BH666" s="81"/>
      <c r="BI666" s="81"/>
      <c r="BJ666" s="81"/>
      <c r="BK666" s="81"/>
      <c r="BL666" s="81"/>
      <c r="BM666" s="81"/>
      <c r="BN666" s="81"/>
    </row>
    <row r="667" spans="1:66" s="14" customFormat="1" ht="115.5" customHeight="1" x14ac:dyDescent="0.25">
      <c r="A667" s="619" t="s">
        <v>6642</v>
      </c>
      <c r="B667" s="481" t="s">
        <v>6674</v>
      </c>
      <c r="C667" s="233">
        <v>44439</v>
      </c>
      <c r="D667" s="546" t="s">
        <v>1574</v>
      </c>
      <c r="E667" s="542" t="s">
        <v>6620</v>
      </c>
      <c r="F667" s="553" t="s">
        <v>6539</v>
      </c>
      <c r="G667" s="553" t="s">
        <v>6540</v>
      </c>
      <c r="H667" s="477" t="s">
        <v>6543</v>
      </c>
      <c r="I667" s="477" t="s">
        <v>1945</v>
      </c>
      <c r="J667" s="490">
        <v>1</v>
      </c>
      <c r="K667" s="600">
        <v>44481</v>
      </c>
      <c r="L667" s="600">
        <v>44651</v>
      </c>
      <c r="M667" s="670">
        <f t="shared" si="32"/>
        <v>24.285714285714285</v>
      </c>
      <c r="N667" s="638">
        <v>0</v>
      </c>
      <c r="O667" s="553" t="s">
        <v>78</v>
      </c>
      <c r="P667" s="556" t="s">
        <v>6616</v>
      </c>
      <c r="Q667" s="248" t="s">
        <v>1663</v>
      </c>
      <c r="R667" s="30"/>
      <c r="S667" s="36"/>
      <c r="T667" s="36"/>
      <c r="U667" s="263"/>
      <c r="V667" s="263"/>
      <c r="W667" s="263"/>
      <c r="X667" s="263"/>
      <c r="Y667" s="263"/>
      <c r="Z667" s="187"/>
      <c r="AA667" s="187"/>
      <c r="AB667" s="187"/>
      <c r="AC667" s="187"/>
      <c r="AD667" s="187"/>
      <c r="AE667" s="187"/>
      <c r="AF667" s="187"/>
      <c r="AG667" s="187"/>
      <c r="AH667" s="187"/>
      <c r="AI667" s="187"/>
      <c r="AJ667" s="187"/>
      <c r="AK667" s="187" t="s">
        <v>1663</v>
      </c>
      <c r="AL667" s="187" t="s">
        <v>1663</v>
      </c>
      <c r="AM667" s="187" t="s">
        <v>1663</v>
      </c>
      <c r="AN667" s="241" t="s">
        <v>6861</v>
      </c>
      <c r="AO667" s="251" t="s">
        <v>920</v>
      </c>
      <c r="AP667" s="192">
        <v>44477</v>
      </c>
      <c r="AQ667" s="130" t="s">
        <v>1068</v>
      </c>
      <c r="AR667" s="473"/>
      <c r="AS667" s="30"/>
      <c r="AT667" s="30"/>
      <c r="AU667" s="30"/>
      <c r="AV667" s="30"/>
      <c r="AW667" s="150" t="s">
        <v>1369</v>
      </c>
      <c r="AX667" s="473"/>
      <c r="AY667" s="30"/>
      <c r="BH667" s="81"/>
      <c r="BI667" s="81"/>
      <c r="BJ667" s="81"/>
      <c r="BK667" s="81"/>
      <c r="BL667" s="81"/>
      <c r="BM667" s="81"/>
      <c r="BN667" s="81"/>
    </row>
    <row r="668" spans="1:66" s="14" customFormat="1" ht="115.5" customHeight="1" x14ac:dyDescent="0.25">
      <c r="A668" s="619" t="s">
        <v>6643</v>
      </c>
      <c r="B668" s="481" t="s">
        <v>6674</v>
      </c>
      <c r="C668" s="233">
        <v>44439</v>
      </c>
      <c r="D668" s="545" t="s">
        <v>1487</v>
      </c>
      <c r="E668" s="477" t="s">
        <v>6621</v>
      </c>
      <c r="F668" s="599" t="s">
        <v>6544</v>
      </c>
      <c r="G668" s="599" t="s">
        <v>6534</v>
      </c>
      <c r="H668" s="599" t="s">
        <v>6534</v>
      </c>
      <c r="I668" s="599" t="s">
        <v>6545</v>
      </c>
      <c r="J668" s="350">
        <v>1</v>
      </c>
      <c r="K668" s="478">
        <v>44484</v>
      </c>
      <c r="L668" s="478">
        <v>44910</v>
      </c>
      <c r="M668" s="670">
        <f t="shared" si="32"/>
        <v>60.857142857142854</v>
      </c>
      <c r="N668" s="638">
        <v>0</v>
      </c>
      <c r="O668" s="540" t="s">
        <v>56</v>
      </c>
      <c r="P668" s="555" t="s">
        <v>6615</v>
      </c>
      <c r="Q668" s="248" t="s">
        <v>1663</v>
      </c>
      <c r="R668" s="30"/>
      <c r="S668" s="36"/>
      <c r="T668" s="36"/>
      <c r="U668" s="263"/>
      <c r="V668" s="263"/>
      <c r="W668" s="263"/>
      <c r="X668" s="263"/>
      <c r="Y668" s="263"/>
      <c r="Z668" s="187"/>
      <c r="AA668" s="187"/>
      <c r="AB668" s="187"/>
      <c r="AC668" s="187"/>
      <c r="AD668" s="187"/>
      <c r="AE668" s="187"/>
      <c r="AF668" s="187"/>
      <c r="AG668" s="187"/>
      <c r="AH668" s="187"/>
      <c r="AI668" s="187"/>
      <c r="AJ668" s="187"/>
      <c r="AK668" s="187" t="s">
        <v>1663</v>
      </c>
      <c r="AL668" s="187" t="s">
        <v>1663</v>
      </c>
      <c r="AM668" s="187" t="s">
        <v>1663</v>
      </c>
      <c r="AN668" s="241" t="s">
        <v>6861</v>
      </c>
      <c r="AO668" s="271" t="s">
        <v>920</v>
      </c>
      <c r="AP668" s="192">
        <v>44477</v>
      </c>
      <c r="AQ668" s="130" t="s">
        <v>1068</v>
      </c>
      <c r="AR668" s="473"/>
      <c r="AS668" s="30"/>
      <c r="AT668" s="30"/>
      <c r="AU668" s="30"/>
      <c r="AV668" s="30"/>
      <c r="AW668" s="150" t="s">
        <v>1369</v>
      </c>
      <c r="AX668" s="473"/>
      <c r="AY668" s="30"/>
      <c r="BH668" s="81"/>
      <c r="BI668" s="81"/>
      <c r="BJ668" s="81"/>
      <c r="BK668" s="81"/>
      <c r="BL668" s="81"/>
      <c r="BM668" s="81"/>
      <c r="BN668" s="81"/>
    </row>
    <row r="669" spans="1:66" s="14" customFormat="1" ht="115.5" customHeight="1" x14ac:dyDescent="0.25">
      <c r="A669" s="619" t="s">
        <v>6644</v>
      </c>
      <c r="B669" s="481" t="s">
        <v>6674</v>
      </c>
      <c r="C669" s="233">
        <v>44439</v>
      </c>
      <c r="D669" s="545" t="s">
        <v>1487</v>
      </c>
      <c r="E669" s="477" t="s">
        <v>6621</v>
      </c>
      <c r="F669" s="599" t="s">
        <v>6544</v>
      </c>
      <c r="G669" s="599" t="s">
        <v>6546</v>
      </c>
      <c r="H669" s="599" t="s">
        <v>6547</v>
      </c>
      <c r="I669" s="599" t="s">
        <v>2867</v>
      </c>
      <c r="J669" s="350">
        <v>2</v>
      </c>
      <c r="K669" s="600">
        <v>44607</v>
      </c>
      <c r="L669" s="600">
        <v>45000</v>
      </c>
      <c r="M669" s="670">
        <f t="shared" si="32"/>
        <v>56.142857142857146</v>
      </c>
      <c r="N669" s="638">
        <v>0</v>
      </c>
      <c r="O669" s="540" t="s">
        <v>56</v>
      </c>
      <c r="P669" s="555"/>
      <c r="Q669" s="248" t="s">
        <v>1663</v>
      </c>
      <c r="R669" s="30"/>
      <c r="S669" s="36"/>
      <c r="T669" s="36"/>
      <c r="U669" s="263"/>
      <c r="V669" s="263"/>
      <c r="W669" s="263"/>
      <c r="X669" s="263"/>
      <c r="Y669" s="263"/>
      <c r="Z669" s="187"/>
      <c r="AA669" s="187"/>
      <c r="AB669" s="187"/>
      <c r="AC669" s="187"/>
      <c r="AD669" s="187"/>
      <c r="AE669" s="187"/>
      <c r="AF669" s="187"/>
      <c r="AG669" s="187"/>
      <c r="AH669" s="187"/>
      <c r="AI669" s="187"/>
      <c r="AJ669" s="187"/>
      <c r="AK669" s="187" t="s">
        <v>1663</v>
      </c>
      <c r="AL669" s="187" t="s">
        <v>1663</v>
      </c>
      <c r="AM669" s="187" t="s">
        <v>1663</v>
      </c>
      <c r="AN669" s="241" t="s">
        <v>6861</v>
      </c>
      <c r="AO669" s="271" t="s">
        <v>920</v>
      </c>
      <c r="AP669" s="192">
        <v>44477</v>
      </c>
      <c r="AQ669" s="130" t="s">
        <v>1068</v>
      </c>
      <c r="AR669" s="473"/>
      <c r="AS669" s="30"/>
      <c r="AT669" s="30"/>
      <c r="AU669" s="30"/>
      <c r="AV669" s="30"/>
      <c r="AW669" s="150" t="s">
        <v>1369</v>
      </c>
      <c r="AX669" s="473"/>
      <c r="AY669" s="30"/>
      <c r="BH669" s="81"/>
      <c r="BI669" s="81"/>
      <c r="BJ669" s="81"/>
      <c r="BK669" s="81"/>
      <c r="BL669" s="81"/>
      <c r="BM669" s="81"/>
      <c r="BN669" s="81"/>
    </row>
    <row r="670" spans="1:66" s="14" customFormat="1" ht="115.5" customHeight="1" x14ac:dyDescent="0.25">
      <c r="A670" s="619" t="s">
        <v>6645</v>
      </c>
      <c r="B670" s="481" t="s">
        <v>6674</v>
      </c>
      <c r="C670" s="233">
        <v>44439</v>
      </c>
      <c r="D670" s="546" t="s">
        <v>1503</v>
      </c>
      <c r="E670" s="599" t="s">
        <v>6622</v>
      </c>
      <c r="F670" s="599" t="s">
        <v>6548</v>
      </c>
      <c r="G670" s="599" t="s">
        <v>6546</v>
      </c>
      <c r="H670" s="599" t="s">
        <v>6549</v>
      </c>
      <c r="I670" s="599" t="s">
        <v>587</v>
      </c>
      <c r="J670" s="350">
        <v>1</v>
      </c>
      <c r="K670" s="600">
        <v>44607</v>
      </c>
      <c r="L670" s="600">
        <v>44666</v>
      </c>
      <c r="M670" s="670">
        <f t="shared" si="32"/>
        <v>8.4285714285714288</v>
      </c>
      <c r="N670" s="638">
        <v>0</v>
      </c>
      <c r="O670" s="540" t="s">
        <v>56</v>
      </c>
      <c r="P670" s="555"/>
      <c r="Q670" s="248" t="s">
        <v>1663</v>
      </c>
      <c r="R670" s="30"/>
      <c r="S670" s="36"/>
      <c r="T670" s="36"/>
      <c r="U670" s="263"/>
      <c r="V670" s="263"/>
      <c r="W670" s="263"/>
      <c r="X670" s="263"/>
      <c r="Y670" s="263"/>
      <c r="Z670" s="187"/>
      <c r="AA670" s="187"/>
      <c r="AB670" s="187"/>
      <c r="AC670" s="187"/>
      <c r="AD670" s="187"/>
      <c r="AE670" s="187"/>
      <c r="AF670" s="187"/>
      <c r="AG670" s="187"/>
      <c r="AH670" s="187"/>
      <c r="AI670" s="187"/>
      <c r="AJ670" s="187"/>
      <c r="AK670" s="187" t="s">
        <v>1663</v>
      </c>
      <c r="AL670" s="187" t="s">
        <v>1663</v>
      </c>
      <c r="AM670" s="187" t="s">
        <v>1663</v>
      </c>
      <c r="AN670" s="241" t="s">
        <v>6861</v>
      </c>
      <c r="AO670" s="271" t="s">
        <v>920</v>
      </c>
      <c r="AP670" s="192">
        <v>44477</v>
      </c>
      <c r="AQ670" s="130" t="s">
        <v>1068</v>
      </c>
      <c r="AR670" s="473"/>
      <c r="AS670" s="30"/>
      <c r="AT670" s="30"/>
      <c r="AU670" s="30"/>
      <c r="AV670" s="30"/>
      <c r="AW670" s="150" t="s">
        <v>1369</v>
      </c>
      <c r="AX670" s="473"/>
      <c r="AY670" s="30"/>
      <c r="BH670" s="81"/>
      <c r="BI670" s="81"/>
      <c r="BJ670" s="81"/>
      <c r="BK670" s="81"/>
      <c r="BL670" s="81"/>
      <c r="BM670" s="81"/>
      <c r="BN670" s="81"/>
    </row>
    <row r="671" spans="1:66" s="14" customFormat="1" ht="115.5" customHeight="1" x14ac:dyDescent="0.25">
      <c r="A671" s="619" t="s">
        <v>6646</v>
      </c>
      <c r="B671" s="481" t="s">
        <v>6674</v>
      </c>
      <c r="C671" s="233">
        <v>44439</v>
      </c>
      <c r="D671" s="545" t="s">
        <v>1503</v>
      </c>
      <c r="E671" s="477" t="s">
        <v>6622</v>
      </c>
      <c r="F671" s="477" t="s">
        <v>6550</v>
      </c>
      <c r="G671" s="477" t="s">
        <v>6551</v>
      </c>
      <c r="H671" s="477" t="s">
        <v>6552</v>
      </c>
      <c r="I671" s="477" t="s">
        <v>6553</v>
      </c>
      <c r="J671" s="490">
        <v>1</v>
      </c>
      <c r="K671" s="600">
        <v>44470</v>
      </c>
      <c r="L671" s="600">
        <v>44561</v>
      </c>
      <c r="M671" s="670">
        <f t="shared" si="32"/>
        <v>13</v>
      </c>
      <c r="N671" s="638">
        <v>0</v>
      </c>
      <c r="O671" s="477" t="s">
        <v>3094</v>
      </c>
      <c r="P671" s="426" t="s">
        <v>149</v>
      </c>
      <c r="Q671" s="248" t="s">
        <v>1663</v>
      </c>
      <c r="R671" s="30"/>
      <c r="S671" s="36"/>
      <c r="T671" s="36"/>
      <c r="U671" s="263"/>
      <c r="V671" s="263"/>
      <c r="W671" s="263"/>
      <c r="X671" s="263"/>
      <c r="Y671" s="263"/>
      <c r="Z671" s="187"/>
      <c r="AA671" s="187"/>
      <c r="AB671" s="187"/>
      <c r="AC671" s="187"/>
      <c r="AD671" s="187"/>
      <c r="AE671" s="187"/>
      <c r="AF671" s="187"/>
      <c r="AG671" s="187"/>
      <c r="AH671" s="187"/>
      <c r="AI671" s="187"/>
      <c r="AJ671" s="187"/>
      <c r="AK671" s="187" t="s">
        <v>1663</v>
      </c>
      <c r="AL671" s="187" t="s">
        <v>1663</v>
      </c>
      <c r="AM671" s="187" t="s">
        <v>1663</v>
      </c>
      <c r="AN671" s="241" t="s">
        <v>6861</v>
      </c>
      <c r="AO671" s="271" t="s">
        <v>920</v>
      </c>
      <c r="AP671" s="192">
        <v>44477</v>
      </c>
      <c r="AQ671" s="130" t="s">
        <v>1068</v>
      </c>
      <c r="AR671" s="473"/>
      <c r="AS671" s="30"/>
      <c r="AT671" s="30"/>
      <c r="AU671" s="30"/>
      <c r="AV671" s="30"/>
      <c r="AW671" s="150" t="s">
        <v>1369</v>
      </c>
      <c r="AX671" s="473"/>
      <c r="AY671" s="30"/>
      <c r="BH671" s="81"/>
      <c r="BI671" s="81"/>
      <c r="BJ671" s="81"/>
      <c r="BK671" s="81"/>
      <c r="BL671" s="81"/>
      <c r="BM671" s="81"/>
      <c r="BN671" s="81"/>
    </row>
    <row r="672" spans="1:66" s="14" customFormat="1" ht="115.5" customHeight="1" x14ac:dyDescent="0.25">
      <c r="A672" s="619" t="s">
        <v>6647</v>
      </c>
      <c r="B672" s="481" t="s">
        <v>6674</v>
      </c>
      <c r="C672" s="233">
        <v>44439</v>
      </c>
      <c r="D672" s="545" t="s">
        <v>1503</v>
      </c>
      <c r="E672" s="477" t="s">
        <v>6622</v>
      </c>
      <c r="F672" s="477" t="s">
        <v>6550</v>
      </c>
      <c r="G672" s="477" t="s">
        <v>6554</v>
      </c>
      <c r="H672" s="477" t="s">
        <v>6555</v>
      </c>
      <c r="I672" s="477" t="s">
        <v>6556</v>
      </c>
      <c r="J672" s="490">
        <v>1</v>
      </c>
      <c r="K672" s="600">
        <v>44470</v>
      </c>
      <c r="L672" s="600">
        <v>44865</v>
      </c>
      <c r="M672" s="670">
        <f t="shared" si="32"/>
        <v>56.428571428571431</v>
      </c>
      <c r="N672" s="638">
        <v>0</v>
      </c>
      <c r="O672" s="477" t="s">
        <v>3094</v>
      </c>
      <c r="P672" s="426" t="s">
        <v>149</v>
      </c>
      <c r="Q672" s="248" t="s">
        <v>1663</v>
      </c>
      <c r="R672" s="30"/>
      <c r="S672" s="36"/>
      <c r="T672" s="36"/>
      <c r="U672" s="263"/>
      <c r="V672" s="263"/>
      <c r="W672" s="263"/>
      <c r="X672" s="263"/>
      <c r="Y672" s="263"/>
      <c r="Z672" s="187"/>
      <c r="AA672" s="187"/>
      <c r="AB672" s="187"/>
      <c r="AC672" s="187"/>
      <c r="AD672" s="187"/>
      <c r="AE672" s="187"/>
      <c r="AF672" s="187"/>
      <c r="AG672" s="187"/>
      <c r="AH672" s="187"/>
      <c r="AI672" s="187"/>
      <c r="AJ672" s="187"/>
      <c r="AK672" s="187" t="s">
        <v>1663</v>
      </c>
      <c r="AL672" s="187" t="s">
        <v>1663</v>
      </c>
      <c r="AM672" s="187" t="s">
        <v>1663</v>
      </c>
      <c r="AN672" s="241" t="s">
        <v>6861</v>
      </c>
      <c r="AO672" s="271" t="s">
        <v>920</v>
      </c>
      <c r="AP672" s="192">
        <v>44477</v>
      </c>
      <c r="AQ672" s="130" t="s">
        <v>1068</v>
      </c>
      <c r="AR672" s="473"/>
      <c r="AS672" s="30"/>
      <c r="AT672" s="30"/>
      <c r="AU672" s="30"/>
      <c r="AV672" s="30"/>
      <c r="AW672" s="150" t="s">
        <v>1369</v>
      </c>
      <c r="AX672" s="473"/>
      <c r="AY672" s="30"/>
      <c r="BH672" s="81"/>
      <c r="BI672" s="81"/>
      <c r="BJ672" s="81"/>
      <c r="BK672" s="81"/>
      <c r="BL672" s="81"/>
      <c r="BM672" s="81"/>
      <c r="BN672" s="81"/>
    </row>
    <row r="673" spans="1:66" s="14" customFormat="1" ht="115.5" customHeight="1" x14ac:dyDescent="0.25">
      <c r="A673" s="619" t="s">
        <v>6648</v>
      </c>
      <c r="B673" s="481" t="s">
        <v>6674</v>
      </c>
      <c r="C673" s="233">
        <v>44439</v>
      </c>
      <c r="D673" s="545" t="s">
        <v>1503</v>
      </c>
      <c r="E673" s="477" t="s">
        <v>6622</v>
      </c>
      <c r="F673" s="477" t="s">
        <v>6550</v>
      </c>
      <c r="G673" s="477" t="s">
        <v>6557</v>
      </c>
      <c r="H673" s="477" t="s">
        <v>6558</v>
      </c>
      <c r="I673" s="477" t="s">
        <v>6559</v>
      </c>
      <c r="J673" s="490">
        <v>2</v>
      </c>
      <c r="K673" s="600">
        <v>44470</v>
      </c>
      <c r="L673" s="600">
        <v>44865</v>
      </c>
      <c r="M673" s="670">
        <f t="shared" si="32"/>
        <v>56.428571428571431</v>
      </c>
      <c r="N673" s="638">
        <v>0</v>
      </c>
      <c r="O673" s="477" t="s">
        <v>3094</v>
      </c>
      <c r="P673" s="426" t="s">
        <v>149</v>
      </c>
      <c r="Q673" s="248" t="s">
        <v>1663</v>
      </c>
      <c r="R673" s="30"/>
      <c r="S673" s="36"/>
      <c r="T673" s="36"/>
      <c r="U673" s="263"/>
      <c r="V673" s="263"/>
      <c r="W673" s="263"/>
      <c r="X673" s="263"/>
      <c r="Y673" s="263"/>
      <c r="Z673" s="187"/>
      <c r="AA673" s="187"/>
      <c r="AB673" s="187"/>
      <c r="AC673" s="187"/>
      <c r="AD673" s="187"/>
      <c r="AE673" s="187"/>
      <c r="AF673" s="187"/>
      <c r="AG673" s="187"/>
      <c r="AH673" s="187"/>
      <c r="AI673" s="187"/>
      <c r="AJ673" s="187"/>
      <c r="AK673" s="187" t="s">
        <v>1663</v>
      </c>
      <c r="AL673" s="187" t="s">
        <v>1663</v>
      </c>
      <c r="AM673" s="187" t="s">
        <v>1663</v>
      </c>
      <c r="AN673" s="241" t="s">
        <v>6861</v>
      </c>
      <c r="AO673" s="271" t="s">
        <v>920</v>
      </c>
      <c r="AP673" s="192">
        <v>44477</v>
      </c>
      <c r="AQ673" s="130" t="s">
        <v>1068</v>
      </c>
      <c r="AR673" s="473"/>
      <c r="AS673" s="30"/>
      <c r="AT673" s="30"/>
      <c r="AU673" s="30"/>
      <c r="AV673" s="30"/>
      <c r="AW673" s="150" t="s">
        <v>1369</v>
      </c>
      <c r="AX673" s="473"/>
      <c r="AY673" s="30"/>
      <c r="BH673" s="81"/>
      <c r="BI673" s="81"/>
      <c r="BJ673" s="81"/>
      <c r="BK673" s="81"/>
      <c r="BL673" s="81"/>
      <c r="BM673" s="81"/>
      <c r="BN673" s="81"/>
    </row>
    <row r="674" spans="1:66" s="14" customFormat="1" ht="115.5" customHeight="1" x14ac:dyDescent="0.25">
      <c r="A674" s="619" t="s">
        <v>6649</v>
      </c>
      <c r="B674" s="481" t="s">
        <v>6674</v>
      </c>
      <c r="C674" s="233">
        <v>44439</v>
      </c>
      <c r="D674" s="545" t="s">
        <v>1503</v>
      </c>
      <c r="E674" s="477" t="s">
        <v>6622</v>
      </c>
      <c r="F674" s="477" t="s">
        <v>6550</v>
      </c>
      <c r="G674" s="477" t="s">
        <v>6560</v>
      </c>
      <c r="H674" s="477" t="s">
        <v>6561</v>
      </c>
      <c r="I674" s="477" t="s">
        <v>723</v>
      </c>
      <c r="J674" s="490">
        <v>1</v>
      </c>
      <c r="K674" s="600">
        <v>44470</v>
      </c>
      <c r="L674" s="600">
        <v>44865</v>
      </c>
      <c r="M674" s="670">
        <f t="shared" si="32"/>
        <v>56.428571428571431</v>
      </c>
      <c r="N674" s="638">
        <v>0</v>
      </c>
      <c r="O674" s="477" t="s">
        <v>3094</v>
      </c>
      <c r="P674" s="426" t="s">
        <v>149</v>
      </c>
      <c r="Q674" s="248" t="s">
        <v>1663</v>
      </c>
      <c r="R674" s="30"/>
      <c r="S674" s="36"/>
      <c r="T674" s="36"/>
      <c r="U674" s="263"/>
      <c r="V674" s="263"/>
      <c r="W674" s="263"/>
      <c r="X674" s="263"/>
      <c r="Y674" s="263"/>
      <c r="Z674" s="187"/>
      <c r="AA674" s="187"/>
      <c r="AB674" s="187"/>
      <c r="AC674" s="187"/>
      <c r="AD674" s="187"/>
      <c r="AE674" s="187"/>
      <c r="AF674" s="187"/>
      <c r="AG674" s="187"/>
      <c r="AH674" s="187"/>
      <c r="AI674" s="187"/>
      <c r="AJ674" s="187"/>
      <c r="AK674" s="187" t="s">
        <v>1663</v>
      </c>
      <c r="AL674" s="187" t="s">
        <v>1663</v>
      </c>
      <c r="AM674" s="187" t="s">
        <v>1663</v>
      </c>
      <c r="AN674" s="241" t="s">
        <v>6861</v>
      </c>
      <c r="AO674" s="271" t="s">
        <v>920</v>
      </c>
      <c r="AP674" s="192">
        <v>44477</v>
      </c>
      <c r="AQ674" s="130" t="s">
        <v>1068</v>
      </c>
      <c r="AR674" s="473"/>
      <c r="AS674" s="30"/>
      <c r="AT674" s="30"/>
      <c r="AU674" s="30"/>
      <c r="AV674" s="30"/>
      <c r="AW674" s="150" t="s">
        <v>1369</v>
      </c>
      <c r="AX674" s="473"/>
      <c r="AY674" s="30"/>
      <c r="BH674" s="81"/>
      <c r="BI674" s="81"/>
      <c r="BJ674" s="81"/>
      <c r="BK674" s="81"/>
      <c r="BL674" s="81"/>
      <c r="BM674" s="81"/>
      <c r="BN674" s="81"/>
    </row>
    <row r="675" spans="1:66" s="14" customFormat="1" ht="115.5" customHeight="1" x14ac:dyDescent="0.25">
      <c r="A675" s="619" t="s">
        <v>6650</v>
      </c>
      <c r="B675" s="481" t="s">
        <v>6674</v>
      </c>
      <c r="C675" s="233">
        <v>44439</v>
      </c>
      <c r="D675" s="545" t="s">
        <v>1493</v>
      </c>
      <c r="E675" s="477" t="s">
        <v>6623</v>
      </c>
      <c r="F675" s="599" t="s">
        <v>6562</v>
      </c>
      <c r="G675" s="599" t="s">
        <v>6534</v>
      </c>
      <c r="H675" s="599" t="s">
        <v>6534</v>
      </c>
      <c r="I675" s="599" t="s">
        <v>6545</v>
      </c>
      <c r="J675" s="350">
        <v>1</v>
      </c>
      <c r="K675" s="600">
        <v>44484</v>
      </c>
      <c r="L675" s="600">
        <v>44910</v>
      </c>
      <c r="M675" s="670">
        <f t="shared" si="32"/>
        <v>60.857142857142854</v>
      </c>
      <c r="N675" s="638">
        <v>0</v>
      </c>
      <c r="O675" s="540" t="s">
        <v>56</v>
      </c>
      <c r="P675" s="555" t="s">
        <v>6615</v>
      </c>
      <c r="Q675" s="248" t="s">
        <v>1663</v>
      </c>
      <c r="R675" s="30"/>
      <c r="S675" s="36"/>
      <c r="T675" s="36"/>
      <c r="U675" s="263"/>
      <c r="V675" s="263"/>
      <c r="W675" s="263"/>
      <c r="X675" s="263"/>
      <c r="Y675" s="263"/>
      <c r="Z675" s="187"/>
      <c r="AA675" s="187"/>
      <c r="AB675" s="187"/>
      <c r="AC675" s="187"/>
      <c r="AD675" s="187"/>
      <c r="AE675" s="187"/>
      <c r="AF675" s="187"/>
      <c r="AG675" s="187"/>
      <c r="AH675" s="187"/>
      <c r="AI675" s="187"/>
      <c r="AJ675" s="187"/>
      <c r="AK675" s="187" t="s">
        <v>1663</v>
      </c>
      <c r="AL675" s="187" t="s">
        <v>1663</v>
      </c>
      <c r="AM675" s="187" t="s">
        <v>1663</v>
      </c>
      <c r="AN675" s="241" t="s">
        <v>6861</v>
      </c>
      <c r="AO675" s="271" t="s">
        <v>920</v>
      </c>
      <c r="AP675" s="192">
        <v>44477</v>
      </c>
      <c r="AQ675" s="130" t="s">
        <v>1068</v>
      </c>
      <c r="AR675" s="473"/>
      <c r="AS675" s="30"/>
      <c r="AT675" s="30"/>
      <c r="AU675" s="30"/>
      <c r="AV675" s="30"/>
      <c r="AW675" s="150" t="s">
        <v>1369</v>
      </c>
      <c r="AX675" s="473"/>
      <c r="AY675" s="30"/>
      <c r="BH675" s="81"/>
      <c r="BI675" s="81"/>
      <c r="BJ675" s="81"/>
      <c r="BK675" s="81"/>
      <c r="BL675" s="81"/>
      <c r="BM675" s="81"/>
      <c r="BN675" s="81"/>
    </row>
    <row r="676" spans="1:66" s="14" customFormat="1" ht="115.5" customHeight="1" x14ac:dyDescent="0.25">
      <c r="A676" s="619" t="s">
        <v>6651</v>
      </c>
      <c r="B676" s="481" t="s">
        <v>6674</v>
      </c>
      <c r="C676" s="233">
        <v>44439</v>
      </c>
      <c r="D676" s="545" t="s">
        <v>1491</v>
      </c>
      <c r="E676" s="477" t="s">
        <v>6624</v>
      </c>
      <c r="F676" s="599" t="s">
        <v>6563</v>
      </c>
      <c r="G676" s="599" t="s">
        <v>6534</v>
      </c>
      <c r="H676" s="599" t="s">
        <v>6534</v>
      </c>
      <c r="I676" s="599" t="s">
        <v>6545</v>
      </c>
      <c r="J676" s="350">
        <v>1</v>
      </c>
      <c r="K676" s="600">
        <v>44484</v>
      </c>
      <c r="L676" s="600">
        <v>44910</v>
      </c>
      <c r="M676" s="670">
        <f t="shared" si="32"/>
        <v>60.857142857142854</v>
      </c>
      <c r="N676" s="638">
        <v>0</v>
      </c>
      <c r="O676" s="540" t="s">
        <v>743</v>
      </c>
      <c r="P676" s="555" t="s">
        <v>6617</v>
      </c>
      <c r="Q676" s="248" t="s">
        <v>1663</v>
      </c>
      <c r="R676" s="30"/>
      <c r="S676" s="36"/>
      <c r="T676" s="36"/>
      <c r="U676" s="263"/>
      <c r="V676" s="263"/>
      <c r="W676" s="263"/>
      <c r="X676" s="263"/>
      <c r="Y676" s="263"/>
      <c r="Z676" s="187"/>
      <c r="AA676" s="187"/>
      <c r="AB676" s="187"/>
      <c r="AC676" s="187"/>
      <c r="AD676" s="187"/>
      <c r="AE676" s="187"/>
      <c r="AF676" s="187"/>
      <c r="AG676" s="187"/>
      <c r="AH676" s="187"/>
      <c r="AI676" s="187"/>
      <c r="AJ676" s="187"/>
      <c r="AK676" s="187" t="s">
        <v>1663</v>
      </c>
      <c r="AL676" s="187" t="s">
        <v>1663</v>
      </c>
      <c r="AM676" s="187" t="s">
        <v>1663</v>
      </c>
      <c r="AN676" s="241" t="s">
        <v>6861</v>
      </c>
      <c r="AO676" s="271" t="s">
        <v>920</v>
      </c>
      <c r="AP676" s="192">
        <v>44477</v>
      </c>
      <c r="AQ676" s="130" t="s">
        <v>1068</v>
      </c>
      <c r="AR676" s="473"/>
      <c r="AS676" s="30"/>
      <c r="AT676" s="30"/>
      <c r="AU676" s="30"/>
      <c r="AV676" s="30"/>
      <c r="AW676" s="150" t="s">
        <v>1369</v>
      </c>
      <c r="AX676" s="473"/>
      <c r="AY676" s="30"/>
      <c r="BH676" s="81"/>
      <c r="BI676" s="81"/>
      <c r="BJ676" s="81"/>
      <c r="BK676" s="81"/>
      <c r="BL676" s="81"/>
      <c r="BM676" s="81"/>
      <c r="BN676" s="81"/>
    </row>
    <row r="677" spans="1:66" s="14" customFormat="1" ht="115.5" customHeight="1" x14ac:dyDescent="0.25">
      <c r="A677" s="619" t="s">
        <v>6652</v>
      </c>
      <c r="B677" s="481" t="s">
        <v>6674</v>
      </c>
      <c r="C677" s="233">
        <v>44439</v>
      </c>
      <c r="D677" s="545" t="s">
        <v>1580</v>
      </c>
      <c r="E677" s="477" t="s">
        <v>6625</v>
      </c>
      <c r="F677" s="599" t="s">
        <v>6564</v>
      </c>
      <c r="G677" s="599" t="s">
        <v>6565</v>
      </c>
      <c r="H677" s="599" t="s">
        <v>6566</v>
      </c>
      <c r="I677" s="599" t="s">
        <v>6567</v>
      </c>
      <c r="J677" s="350">
        <v>1</v>
      </c>
      <c r="K677" s="600">
        <v>44484</v>
      </c>
      <c r="L677" s="600">
        <v>44545</v>
      </c>
      <c r="M677" s="670">
        <f t="shared" si="32"/>
        <v>8.7142857142857135</v>
      </c>
      <c r="N677" s="638">
        <v>0</v>
      </c>
      <c r="O677" s="540" t="s">
        <v>56</v>
      </c>
      <c r="P677" s="555"/>
      <c r="Q677" s="248" t="s">
        <v>1663</v>
      </c>
      <c r="R677" s="30"/>
      <c r="S677" s="36"/>
      <c r="T677" s="36"/>
      <c r="U677" s="263"/>
      <c r="V677" s="263"/>
      <c r="W677" s="263"/>
      <c r="X677" s="263"/>
      <c r="Y677" s="263"/>
      <c r="Z677" s="187"/>
      <c r="AA677" s="187"/>
      <c r="AB677" s="187"/>
      <c r="AC677" s="187"/>
      <c r="AD677" s="187"/>
      <c r="AE677" s="187"/>
      <c r="AF677" s="187"/>
      <c r="AG677" s="187"/>
      <c r="AH677" s="187"/>
      <c r="AI677" s="187"/>
      <c r="AJ677" s="187"/>
      <c r="AK677" s="187" t="s">
        <v>1663</v>
      </c>
      <c r="AL677" s="187" t="s">
        <v>1663</v>
      </c>
      <c r="AM677" s="187" t="s">
        <v>1663</v>
      </c>
      <c r="AN677" s="241" t="s">
        <v>6861</v>
      </c>
      <c r="AO677" s="271" t="s">
        <v>920</v>
      </c>
      <c r="AP677" s="192">
        <v>44477</v>
      </c>
      <c r="AQ677" s="130" t="s">
        <v>1068</v>
      </c>
      <c r="AR677" s="473"/>
      <c r="AS677" s="30"/>
      <c r="AT677" s="30"/>
      <c r="AU677" s="30"/>
      <c r="AV677" s="30"/>
      <c r="AW677" s="150" t="s">
        <v>1369</v>
      </c>
      <c r="AX677" s="473"/>
      <c r="AY677" s="30"/>
      <c r="BH677" s="81"/>
      <c r="BI677" s="81"/>
      <c r="BJ677" s="81"/>
      <c r="BK677" s="81"/>
      <c r="BL677" s="81"/>
      <c r="BM677" s="81"/>
      <c r="BN677" s="81"/>
    </row>
    <row r="678" spans="1:66" s="14" customFormat="1" ht="115.5" customHeight="1" x14ac:dyDescent="0.25">
      <c r="A678" s="619" t="s">
        <v>6653</v>
      </c>
      <c r="B678" s="481" t="s">
        <v>6674</v>
      </c>
      <c r="C678" s="233">
        <v>44439</v>
      </c>
      <c r="D678" s="545" t="s">
        <v>1492</v>
      </c>
      <c r="E678" s="599" t="s">
        <v>6626</v>
      </c>
      <c r="F678" s="599" t="s">
        <v>6568</v>
      </c>
      <c r="G678" s="599" t="s">
        <v>6569</v>
      </c>
      <c r="H678" s="599" t="s">
        <v>6569</v>
      </c>
      <c r="I678" s="599" t="s">
        <v>6570</v>
      </c>
      <c r="J678" s="543">
        <v>1</v>
      </c>
      <c r="K678" s="600">
        <v>44531</v>
      </c>
      <c r="L678" s="600">
        <v>44742</v>
      </c>
      <c r="M678" s="670">
        <f t="shared" si="32"/>
        <v>30.142857142857142</v>
      </c>
      <c r="N678" s="638">
        <v>0</v>
      </c>
      <c r="O678" s="540" t="s">
        <v>56</v>
      </c>
      <c r="P678" s="555"/>
      <c r="Q678" s="248" t="s">
        <v>1663</v>
      </c>
      <c r="R678" s="30"/>
      <c r="S678" s="36"/>
      <c r="T678" s="36"/>
      <c r="U678" s="263"/>
      <c r="V678" s="263"/>
      <c r="W678" s="263"/>
      <c r="X678" s="263"/>
      <c r="Y678" s="263"/>
      <c r="Z678" s="187"/>
      <c r="AA678" s="187"/>
      <c r="AB678" s="187"/>
      <c r="AC678" s="187"/>
      <c r="AD678" s="187"/>
      <c r="AE678" s="187"/>
      <c r="AF678" s="187"/>
      <c r="AG678" s="187"/>
      <c r="AH678" s="187"/>
      <c r="AI678" s="187"/>
      <c r="AJ678" s="187"/>
      <c r="AK678" s="187" t="s">
        <v>1663</v>
      </c>
      <c r="AL678" s="187" t="s">
        <v>1663</v>
      </c>
      <c r="AM678" s="187" t="s">
        <v>1663</v>
      </c>
      <c r="AN678" s="241" t="s">
        <v>6861</v>
      </c>
      <c r="AO678" s="271" t="s">
        <v>920</v>
      </c>
      <c r="AP678" s="192">
        <v>44477</v>
      </c>
      <c r="AQ678" s="130" t="s">
        <v>1068</v>
      </c>
      <c r="AR678" s="473"/>
      <c r="AS678" s="30"/>
      <c r="AT678" s="30"/>
      <c r="AU678" s="30"/>
      <c r="AV678" s="30"/>
      <c r="AW678" s="150" t="s">
        <v>1369</v>
      </c>
      <c r="AX678" s="473"/>
      <c r="AY678" s="30"/>
      <c r="BH678" s="81"/>
      <c r="BI678" s="81"/>
      <c r="BJ678" s="81"/>
      <c r="BK678" s="81"/>
      <c r="BL678" s="81"/>
      <c r="BM678" s="81"/>
      <c r="BN678" s="81"/>
    </row>
    <row r="679" spans="1:66" s="14" customFormat="1" ht="115.5" customHeight="1" x14ac:dyDescent="0.25">
      <c r="A679" s="619" t="s">
        <v>6654</v>
      </c>
      <c r="B679" s="481" t="s">
        <v>6674</v>
      </c>
      <c r="C679" s="233">
        <v>44439</v>
      </c>
      <c r="D679" s="545" t="s">
        <v>1581</v>
      </c>
      <c r="E679" s="477" t="s">
        <v>6627</v>
      </c>
      <c r="F679" s="599" t="s">
        <v>6571</v>
      </c>
      <c r="G679" s="599" t="s">
        <v>6572</v>
      </c>
      <c r="H679" s="599" t="s">
        <v>6573</v>
      </c>
      <c r="I679" s="599" t="s">
        <v>6574</v>
      </c>
      <c r="J679" s="350">
        <v>212</v>
      </c>
      <c r="K679" s="600">
        <v>44531</v>
      </c>
      <c r="L679" s="600">
        <v>45015</v>
      </c>
      <c r="M679" s="670">
        <f t="shared" si="32"/>
        <v>69.142857142857139</v>
      </c>
      <c r="N679" s="638">
        <v>0</v>
      </c>
      <c r="O679" s="37" t="s">
        <v>56</v>
      </c>
      <c r="P679" s="557"/>
      <c r="Q679" s="248" t="s">
        <v>1663</v>
      </c>
      <c r="R679" s="30"/>
      <c r="S679" s="36"/>
      <c r="T679" s="36"/>
      <c r="U679" s="263"/>
      <c r="V679" s="263"/>
      <c r="W679" s="263"/>
      <c r="X679" s="263"/>
      <c r="Y679" s="263"/>
      <c r="Z679" s="187"/>
      <c r="AA679" s="187"/>
      <c r="AB679" s="187"/>
      <c r="AC679" s="187"/>
      <c r="AD679" s="187"/>
      <c r="AE679" s="187"/>
      <c r="AF679" s="187"/>
      <c r="AG679" s="187"/>
      <c r="AH679" s="187"/>
      <c r="AI679" s="187"/>
      <c r="AJ679" s="187"/>
      <c r="AK679" s="187" t="s">
        <v>1663</v>
      </c>
      <c r="AL679" s="187" t="s">
        <v>1663</v>
      </c>
      <c r="AM679" s="187" t="s">
        <v>1663</v>
      </c>
      <c r="AN679" s="241" t="s">
        <v>6861</v>
      </c>
      <c r="AO679" s="271" t="s">
        <v>920</v>
      </c>
      <c r="AP679" s="192">
        <v>44477</v>
      </c>
      <c r="AQ679" s="130" t="s">
        <v>1068</v>
      </c>
      <c r="AR679" s="473"/>
      <c r="AS679" s="30"/>
      <c r="AT679" s="30"/>
      <c r="AU679" s="30"/>
      <c r="AV679" s="30"/>
      <c r="AW679" s="150" t="s">
        <v>1369</v>
      </c>
      <c r="AX679" s="473"/>
      <c r="AY679" s="30"/>
      <c r="BH679" s="81"/>
      <c r="BI679" s="81"/>
      <c r="BJ679" s="81"/>
      <c r="BK679" s="81"/>
      <c r="BL679" s="81"/>
      <c r="BM679" s="81"/>
      <c r="BN679" s="81"/>
    </row>
    <row r="680" spans="1:66" s="14" customFormat="1" ht="115.5" customHeight="1" x14ac:dyDescent="0.25">
      <c r="A680" s="619" t="s">
        <v>6655</v>
      </c>
      <c r="B680" s="481" t="s">
        <v>6674</v>
      </c>
      <c r="C680" s="233">
        <v>44439</v>
      </c>
      <c r="D680" s="545" t="s">
        <v>1581</v>
      </c>
      <c r="E680" s="477" t="s">
        <v>6627</v>
      </c>
      <c r="F680" s="477" t="s">
        <v>6575</v>
      </c>
      <c r="G680" s="477" t="s">
        <v>6576</v>
      </c>
      <c r="H680" s="477" t="s">
        <v>6577</v>
      </c>
      <c r="I680" s="477" t="s">
        <v>6578</v>
      </c>
      <c r="J680" s="544">
        <v>4</v>
      </c>
      <c r="K680" s="600">
        <v>44481</v>
      </c>
      <c r="L680" s="600">
        <v>44742</v>
      </c>
      <c r="M680" s="670">
        <f t="shared" si="32"/>
        <v>37.285714285714285</v>
      </c>
      <c r="N680" s="638">
        <v>0</v>
      </c>
      <c r="O680" s="477" t="s">
        <v>154</v>
      </c>
      <c r="P680" s="426"/>
      <c r="Q680" s="248" t="s">
        <v>1663</v>
      </c>
      <c r="R680" s="30"/>
      <c r="S680" s="36"/>
      <c r="T680" s="36"/>
      <c r="U680" s="263"/>
      <c r="V680" s="263"/>
      <c r="W680" s="263"/>
      <c r="X680" s="263"/>
      <c r="Y680" s="263"/>
      <c r="Z680" s="187"/>
      <c r="AA680" s="187"/>
      <c r="AB680" s="187"/>
      <c r="AC680" s="187"/>
      <c r="AD680" s="187"/>
      <c r="AE680" s="187"/>
      <c r="AF680" s="187"/>
      <c r="AG680" s="187"/>
      <c r="AH680" s="187"/>
      <c r="AI680" s="187"/>
      <c r="AJ680" s="187"/>
      <c r="AK680" s="187" t="s">
        <v>1663</v>
      </c>
      <c r="AL680" s="187" t="s">
        <v>1663</v>
      </c>
      <c r="AM680" s="187" t="s">
        <v>1663</v>
      </c>
      <c r="AN680" s="6" t="s">
        <v>6862</v>
      </c>
      <c r="AO680" s="251" t="s">
        <v>920</v>
      </c>
      <c r="AP680" s="192">
        <v>44477</v>
      </c>
      <c r="AQ680" s="130" t="s">
        <v>1068</v>
      </c>
      <c r="AR680" s="473"/>
      <c r="AS680" s="30"/>
      <c r="AT680" s="30"/>
      <c r="AU680" s="30"/>
      <c r="AV680" s="30"/>
      <c r="AW680" s="150" t="s">
        <v>1369</v>
      </c>
      <c r="AX680" s="473"/>
      <c r="AY680" s="30"/>
      <c r="BH680" s="81"/>
      <c r="BI680" s="81"/>
      <c r="BJ680" s="81"/>
      <c r="BK680" s="81"/>
      <c r="BL680" s="81"/>
      <c r="BM680" s="81"/>
      <c r="BN680" s="81"/>
    </row>
    <row r="681" spans="1:66" s="14" customFormat="1" ht="115.5" customHeight="1" x14ac:dyDescent="0.25">
      <c r="A681" s="619" t="s">
        <v>6656</v>
      </c>
      <c r="B681" s="481" t="s">
        <v>6674</v>
      </c>
      <c r="C681" s="233">
        <v>44439</v>
      </c>
      <c r="D681" s="545" t="s">
        <v>1495</v>
      </c>
      <c r="E681" s="477" t="s">
        <v>6628</v>
      </c>
      <c r="F681" s="599" t="s">
        <v>6579</v>
      </c>
      <c r="G681" s="599" t="s">
        <v>6580</v>
      </c>
      <c r="H681" s="599" t="s">
        <v>6581</v>
      </c>
      <c r="I681" s="599" t="s">
        <v>6582</v>
      </c>
      <c r="J681" s="350">
        <v>1</v>
      </c>
      <c r="K681" s="600">
        <v>44607</v>
      </c>
      <c r="L681" s="600">
        <v>44834</v>
      </c>
      <c r="M681" s="670">
        <f t="shared" si="32"/>
        <v>32.428571428571431</v>
      </c>
      <c r="N681" s="638">
        <v>0</v>
      </c>
      <c r="O681" s="37" t="s">
        <v>56</v>
      </c>
      <c r="P681" s="558"/>
      <c r="Q681" s="248" t="s">
        <v>1663</v>
      </c>
      <c r="R681" s="30"/>
      <c r="S681" s="36"/>
      <c r="T681" s="36"/>
      <c r="U681" s="263"/>
      <c r="V681" s="263"/>
      <c r="W681" s="263"/>
      <c r="X681" s="263"/>
      <c r="Y681" s="263"/>
      <c r="Z681" s="187"/>
      <c r="AA681" s="187"/>
      <c r="AB681" s="187"/>
      <c r="AC681" s="187"/>
      <c r="AD681" s="187"/>
      <c r="AE681" s="187"/>
      <c r="AF681" s="187"/>
      <c r="AG681" s="187"/>
      <c r="AH681" s="187"/>
      <c r="AI681" s="187"/>
      <c r="AJ681" s="187"/>
      <c r="AK681" s="187" t="s">
        <v>1663</v>
      </c>
      <c r="AL681" s="187" t="s">
        <v>1663</v>
      </c>
      <c r="AM681" s="187" t="s">
        <v>1663</v>
      </c>
      <c r="AN681" s="241" t="s">
        <v>6863</v>
      </c>
      <c r="AO681" s="271" t="s">
        <v>920</v>
      </c>
      <c r="AP681" s="192">
        <v>44477</v>
      </c>
      <c r="AQ681" s="130" t="s">
        <v>1068</v>
      </c>
      <c r="AR681" s="473"/>
      <c r="AS681" s="30"/>
      <c r="AT681" s="30"/>
      <c r="AU681" s="30"/>
      <c r="AV681" s="30"/>
      <c r="AW681" s="150" t="s">
        <v>1369</v>
      </c>
      <c r="AX681" s="473"/>
      <c r="AY681" s="30"/>
      <c r="BH681" s="81"/>
      <c r="BI681" s="81"/>
      <c r="BJ681" s="81"/>
      <c r="BK681" s="81"/>
      <c r="BL681" s="81"/>
      <c r="BM681" s="81"/>
      <c r="BN681" s="81"/>
    </row>
    <row r="682" spans="1:66" s="14" customFormat="1" ht="115.5" customHeight="1" x14ac:dyDescent="0.25">
      <c r="A682" s="619" t="s">
        <v>6657</v>
      </c>
      <c r="B682" s="481" t="s">
        <v>6674</v>
      </c>
      <c r="C682" s="233">
        <v>44439</v>
      </c>
      <c r="D682" s="545" t="s">
        <v>1496</v>
      </c>
      <c r="E682" s="477" t="s">
        <v>6629</v>
      </c>
      <c r="F682" s="599" t="s">
        <v>6583</v>
      </c>
      <c r="G682" s="599" t="s">
        <v>6580</v>
      </c>
      <c r="H682" s="599" t="s">
        <v>6581</v>
      </c>
      <c r="I682" s="599" t="s">
        <v>6582</v>
      </c>
      <c r="J682" s="350">
        <v>1</v>
      </c>
      <c r="K682" s="600">
        <v>44607</v>
      </c>
      <c r="L682" s="600">
        <v>44834</v>
      </c>
      <c r="M682" s="670">
        <f t="shared" si="32"/>
        <v>32.428571428571431</v>
      </c>
      <c r="N682" s="638">
        <v>0</v>
      </c>
      <c r="O682" s="37" t="s">
        <v>56</v>
      </c>
      <c r="P682" s="559"/>
      <c r="Q682" s="248" t="s">
        <v>1663</v>
      </c>
      <c r="R682" s="30"/>
      <c r="S682" s="36"/>
      <c r="T682" s="36"/>
      <c r="U682" s="263"/>
      <c r="V682" s="263"/>
      <c r="W682" s="263"/>
      <c r="X682" s="263"/>
      <c r="Y682" s="263"/>
      <c r="Z682" s="187"/>
      <c r="AA682" s="187"/>
      <c r="AB682" s="187"/>
      <c r="AC682" s="187"/>
      <c r="AD682" s="187"/>
      <c r="AE682" s="187"/>
      <c r="AF682" s="187"/>
      <c r="AG682" s="187"/>
      <c r="AH682" s="187"/>
      <c r="AI682" s="187"/>
      <c r="AJ682" s="187"/>
      <c r="AK682" s="187" t="s">
        <v>1663</v>
      </c>
      <c r="AL682" s="187" t="s">
        <v>1663</v>
      </c>
      <c r="AM682" s="187" t="s">
        <v>1663</v>
      </c>
      <c r="AN682" s="241" t="s">
        <v>6863</v>
      </c>
      <c r="AO682" s="271" t="s">
        <v>920</v>
      </c>
      <c r="AP682" s="192">
        <v>44477</v>
      </c>
      <c r="AQ682" s="130" t="s">
        <v>1068</v>
      </c>
      <c r="AR682" s="473"/>
      <c r="AS682" s="30"/>
      <c r="AT682" s="30"/>
      <c r="AU682" s="30"/>
      <c r="AV682" s="30"/>
      <c r="AW682" s="150" t="s">
        <v>1369</v>
      </c>
      <c r="AX682" s="473"/>
      <c r="AY682" s="30"/>
      <c r="BH682" s="81"/>
      <c r="BI682" s="81"/>
      <c r="BJ682" s="81"/>
      <c r="BK682" s="81"/>
      <c r="BL682" s="81"/>
      <c r="BM682" s="81"/>
      <c r="BN682" s="81"/>
    </row>
    <row r="683" spans="1:66" s="14" customFormat="1" ht="115.5" customHeight="1" x14ac:dyDescent="0.25">
      <c r="A683" s="619" t="s">
        <v>6658</v>
      </c>
      <c r="B683" s="481" t="s">
        <v>6674</v>
      </c>
      <c r="C683" s="233">
        <v>44439</v>
      </c>
      <c r="D683" s="545" t="s">
        <v>1497</v>
      </c>
      <c r="E683" s="477" t="s">
        <v>6630</v>
      </c>
      <c r="F683" s="599" t="s">
        <v>6584</v>
      </c>
      <c r="G683" s="599" t="s">
        <v>6585</v>
      </c>
      <c r="H683" s="599" t="s">
        <v>6586</v>
      </c>
      <c r="I683" s="599" t="s">
        <v>6587</v>
      </c>
      <c r="J683" s="543">
        <v>1</v>
      </c>
      <c r="K683" s="600">
        <v>44849</v>
      </c>
      <c r="L683" s="600">
        <v>44972</v>
      </c>
      <c r="M683" s="670">
        <f t="shared" si="32"/>
        <v>17.571428571428573</v>
      </c>
      <c r="N683" s="638">
        <v>0</v>
      </c>
      <c r="O683" s="540" t="s">
        <v>56</v>
      </c>
      <c r="P683" s="555"/>
      <c r="Q683" s="248" t="s">
        <v>1663</v>
      </c>
      <c r="R683" s="30"/>
      <c r="S683" s="36"/>
      <c r="T683" s="36"/>
      <c r="U683" s="263"/>
      <c r="V683" s="263"/>
      <c r="W683" s="263"/>
      <c r="X683" s="263"/>
      <c r="Y683" s="263"/>
      <c r="Z683" s="187"/>
      <c r="AA683" s="187"/>
      <c r="AB683" s="187"/>
      <c r="AC683" s="187"/>
      <c r="AD683" s="187"/>
      <c r="AE683" s="187"/>
      <c r="AF683" s="187"/>
      <c r="AG683" s="187"/>
      <c r="AH683" s="187"/>
      <c r="AI683" s="187"/>
      <c r="AJ683" s="187"/>
      <c r="AK683" s="187" t="s">
        <v>1663</v>
      </c>
      <c r="AL683" s="187" t="s">
        <v>1663</v>
      </c>
      <c r="AM683" s="187" t="s">
        <v>1663</v>
      </c>
      <c r="AN683" s="241" t="s">
        <v>6861</v>
      </c>
      <c r="AO683" s="271" t="s">
        <v>920</v>
      </c>
      <c r="AP683" s="192">
        <v>44477</v>
      </c>
      <c r="AQ683" s="130" t="s">
        <v>1068</v>
      </c>
      <c r="AR683" s="473"/>
      <c r="AS683" s="30"/>
      <c r="AT683" s="30"/>
      <c r="AU683" s="30"/>
      <c r="AV683" s="30"/>
      <c r="AW683" s="150" t="s">
        <v>1369</v>
      </c>
      <c r="AX683" s="473"/>
      <c r="AY683" s="30"/>
      <c r="BH683" s="81"/>
      <c r="BI683" s="81"/>
      <c r="BJ683" s="81"/>
      <c r="BK683" s="81"/>
      <c r="BL683" s="81"/>
      <c r="BM683" s="81"/>
      <c r="BN683" s="81"/>
    </row>
    <row r="684" spans="1:66" s="14" customFormat="1" ht="115.5" customHeight="1" x14ac:dyDescent="0.25">
      <c r="A684" s="619" t="s">
        <v>6659</v>
      </c>
      <c r="B684" s="481" t="s">
        <v>6674</v>
      </c>
      <c r="C684" s="233">
        <v>44439</v>
      </c>
      <c r="D684" s="545" t="s">
        <v>1497</v>
      </c>
      <c r="E684" s="477" t="s">
        <v>6630</v>
      </c>
      <c r="F684" s="599" t="s">
        <v>6584</v>
      </c>
      <c r="G684" s="599" t="s">
        <v>6588</v>
      </c>
      <c r="H684" s="599" t="s">
        <v>6589</v>
      </c>
      <c r="I684" s="599" t="s">
        <v>1913</v>
      </c>
      <c r="J684" s="543">
        <v>1</v>
      </c>
      <c r="K684" s="600">
        <v>44608</v>
      </c>
      <c r="L684" s="600">
        <v>45107</v>
      </c>
      <c r="M684" s="670">
        <f t="shared" si="32"/>
        <v>71.285714285714292</v>
      </c>
      <c r="N684" s="638">
        <v>0</v>
      </c>
      <c r="O684" s="540" t="s">
        <v>56</v>
      </c>
      <c r="P684" s="555" t="s">
        <v>743</v>
      </c>
      <c r="Q684" s="248" t="s">
        <v>1663</v>
      </c>
      <c r="R684" s="30"/>
      <c r="S684" s="36"/>
      <c r="T684" s="36"/>
      <c r="U684" s="263"/>
      <c r="V684" s="263"/>
      <c r="W684" s="263"/>
      <c r="X684" s="263"/>
      <c r="Y684" s="263"/>
      <c r="Z684" s="187"/>
      <c r="AA684" s="187"/>
      <c r="AB684" s="187"/>
      <c r="AC684" s="187"/>
      <c r="AD684" s="187"/>
      <c r="AE684" s="187"/>
      <c r="AF684" s="187"/>
      <c r="AG684" s="187"/>
      <c r="AH684" s="187"/>
      <c r="AI684" s="187"/>
      <c r="AJ684" s="187"/>
      <c r="AK684" s="187" t="s">
        <v>1663</v>
      </c>
      <c r="AL684" s="187" t="s">
        <v>1663</v>
      </c>
      <c r="AM684" s="187" t="s">
        <v>1663</v>
      </c>
      <c r="AN684" s="241" t="s">
        <v>6861</v>
      </c>
      <c r="AO684" s="271" t="s">
        <v>920</v>
      </c>
      <c r="AP684" s="192">
        <v>44477</v>
      </c>
      <c r="AQ684" s="130" t="s">
        <v>1068</v>
      </c>
      <c r="AR684" s="473"/>
      <c r="AS684" s="30"/>
      <c r="AT684" s="30"/>
      <c r="AU684" s="30"/>
      <c r="AV684" s="30"/>
      <c r="AW684" s="150" t="s">
        <v>1369</v>
      </c>
      <c r="AX684" s="473"/>
      <c r="AY684" s="30"/>
      <c r="BH684" s="81"/>
      <c r="BI684" s="81"/>
      <c r="BJ684" s="81"/>
      <c r="BK684" s="81"/>
      <c r="BL684" s="81"/>
      <c r="BM684" s="81"/>
      <c r="BN684" s="81"/>
    </row>
    <row r="685" spans="1:66" s="14" customFormat="1" ht="115.5" customHeight="1" x14ac:dyDescent="0.25">
      <c r="A685" s="619" t="s">
        <v>6660</v>
      </c>
      <c r="B685" s="481" t="s">
        <v>6674</v>
      </c>
      <c r="C685" s="233">
        <v>44439</v>
      </c>
      <c r="D685" s="545" t="s">
        <v>1498</v>
      </c>
      <c r="E685" s="477" t="s">
        <v>6631</v>
      </c>
      <c r="F685" s="599" t="s">
        <v>6590</v>
      </c>
      <c r="G685" s="599" t="s">
        <v>6580</v>
      </c>
      <c r="H685" s="599" t="s">
        <v>6581</v>
      </c>
      <c r="I685" s="599" t="s">
        <v>6582</v>
      </c>
      <c r="J685" s="350">
        <v>1</v>
      </c>
      <c r="K685" s="600">
        <v>44607</v>
      </c>
      <c r="L685" s="600">
        <v>44834</v>
      </c>
      <c r="M685" s="670">
        <f t="shared" si="32"/>
        <v>32.428571428571431</v>
      </c>
      <c r="N685" s="638">
        <v>0</v>
      </c>
      <c r="O685" s="540" t="s">
        <v>56</v>
      </c>
      <c r="P685" s="555"/>
      <c r="Q685" s="248" t="s">
        <v>1663</v>
      </c>
      <c r="R685" s="30"/>
      <c r="S685" s="36"/>
      <c r="T685" s="36"/>
      <c r="U685" s="263"/>
      <c r="V685" s="263"/>
      <c r="W685" s="263"/>
      <c r="X685" s="263"/>
      <c r="Y685" s="263"/>
      <c r="Z685" s="187"/>
      <c r="AA685" s="187"/>
      <c r="AB685" s="187"/>
      <c r="AC685" s="187"/>
      <c r="AD685" s="187"/>
      <c r="AE685" s="187"/>
      <c r="AF685" s="187"/>
      <c r="AG685" s="187"/>
      <c r="AH685" s="187"/>
      <c r="AI685" s="187"/>
      <c r="AJ685" s="187"/>
      <c r="AK685" s="187" t="s">
        <v>1663</v>
      </c>
      <c r="AL685" s="187" t="s">
        <v>1663</v>
      </c>
      <c r="AM685" s="187" t="s">
        <v>1663</v>
      </c>
      <c r="AN685" s="241" t="s">
        <v>6863</v>
      </c>
      <c r="AO685" s="271" t="s">
        <v>920</v>
      </c>
      <c r="AP685" s="192">
        <v>44477</v>
      </c>
      <c r="AQ685" s="130" t="s">
        <v>1068</v>
      </c>
      <c r="AR685" s="473"/>
      <c r="AS685" s="30"/>
      <c r="AT685" s="30"/>
      <c r="AU685" s="30"/>
      <c r="AV685" s="30"/>
      <c r="AW685" s="150" t="s">
        <v>1369</v>
      </c>
      <c r="AX685" s="473"/>
      <c r="AY685" s="30"/>
      <c r="BH685" s="81"/>
      <c r="BI685" s="81"/>
      <c r="BJ685" s="81"/>
      <c r="BK685" s="81"/>
      <c r="BL685" s="81"/>
      <c r="BM685" s="81"/>
      <c r="BN685" s="81"/>
    </row>
    <row r="686" spans="1:66" s="14" customFormat="1" ht="115.5" customHeight="1" x14ac:dyDescent="0.25">
      <c r="A686" s="619" t="s">
        <v>6661</v>
      </c>
      <c r="B686" s="481" t="s">
        <v>6674</v>
      </c>
      <c r="C686" s="233">
        <v>44439</v>
      </c>
      <c r="D686" s="545" t="s">
        <v>1499</v>
      </c>
      <c r="E686" s="477" t="s">
        <v>6632</v>
      </c>
      <c r="F686" s="599" t="s">
        <v>6591</v>
      </c>
      <c r="G686" s="599" t="s">
        <v>6580</v>
      </c>
      <c r="H686" s="599" t="s">
        <v>6581</v>
      </c>
      <c r="I686" s="599" t="s">
        <v>6582</v>
      </c>
      <c r="J686" s="350">
        <v>1</v>
      </c>
      <c r="K686" s="600">
        <v>44607</v>
      </c>
      <c r="L686" s="600">
        <v>44834</v>
      </c>
      <c r="M686" s="670">
        <f t="shared" si="32"/>
        <v>32.428571428571431</v>
      </c>
      <c r="N686" s="638">
        <v>0</v>
      </c>
      <c r="O686" s="540" t="s">
        <v>56</v>
      </c>
      <c r="P686" s="555"/>
      <c r="Q686" s="248" t="s">
        <v>1663</v>
      </c>
      <c r="R686" s="30"/>
      <c r="S686" s="36"/>
      <c r="T686" s="36"/>
      <c r="U686" s="263"/>
      <c r="V686" s="263"/>
      <c r="W686" s="263"/>
      <c r="X686" s="263"/>
      <c r="Y686" s="263"/>
      <c r="Z686" s="187"/>
      <c r="AA686" s="187"/>
      <c r="AB686" s="187"/>
      <c r="AC686" s="187"/>
      <c r="AD686" s="187"/>
      <c r="AE686" s="187"/>
      <c r="AF686" s="187"/>
      <c r="AG686" s="187"/>
      <c r="AH686" s="187"/>
      <c r="AI686" s="187"/>
      <c r="AJ686" s="187"/>
      <c r="AK686" s="187" t="s">
        <v>1663</v>
      </c>
      <c r="AL686" s="187" t="s">
        <v>1663</v>
      </c>
      <c r="AM686" s="187" t="s">
        <v>1663</v>
      </c>
      <c r="AN686" s="241" t="s">
        <v>6863</v>
      </c>
      <c r="AO686" s="271" t="s">
        <v>920</v>
      </c>
      <c r="AP686" s="192">
        <v>44477</v>
      </c>
      <c r="AQ686" s="130" t="s">
        <v>1068</v>
      </c>
      <c r="AR686" s="473"/>
      <c r="AS686" s="30"/>
      <c r="AT686" s="30"/>
      <c r="AU686" s="30"/>
      <c r="AV686" s="30"/>
      <c r="AW686" s="150" t="s">
        <v>1369</v>
      </c>
      <c r="AX686" s="473"/>
      <c r="AY686" s="30"/>
      <c r="BH686" s="81"/>
      <c r="BI686" s="81"/>
      <c r="BJ686" s="81"/>
      <c r="BK686" s="81"/>
      <c r="BL686" s="81"/>
      <c r="BM686" s="81"/>
      <c r="BN686" s="81"/>
    </row>
    <row r="687" spans="1:66" s="14" customFormat="1" ht="115.5" customHeight="1" x14ac:dyDescent="0.25">
      <c r="A687" s="619" t="s">
        <v>6662</v>
      </c>
      <c r="B687" s="481" t="s">
        <v>6674</v>
      </c>
      <c r="C687" s="233">
        <v>44439</v>
      </c>
      <c r="D687" s="545" t="s">
        <v>1500</v>
      </c>
      <c r="E687" s="477" t="s">
        <v>6633</v>
      </c>
      <c r="F687" s="599" t="s">
        <v>6592</v>
      </c>
      <c r="G687" s="599" t="s">
        <v>6593</v>
      </c>
      <c r="H687" s="599" t="s">
        <v>6594</v>
      </c>
      <c r="I687" s="599" t="s">
        <v>6595</v>
      </c>
      <c r="J687" s="350">
        <v>1</v>
      </c>
      <c r="K687" s="600">
        <v>44531</v>
      </c>
      <c r="L687" s="600">
        <v>44681</v>
      </c>
      <c r="M687" s="670">
        <f t="shared" si="32"/>
        <v>21.428571428571427</v>
      </c>
      <c r="N687" s="638">
        <v>0</v>
      </c>
      <c r="O687" s="540" t="s">
        <v>56</v>
      </c>
      <c r="P687" s="555"/>
      <c r="Q687" s="248" t="s">
        <v>1663</v>
      </c>
      <c r="R687" s="30"/>
      <c r="S687" s="36"/>
      <c r="T687" s="36"/>
      <c r="U687" s="263"/>
      <c r="V687" s="263"/>
      <c r="W687" s="263"/>
      <c r="X687" s="263"/>
      <c r="Y687" s="263"/>
      <c r="Z687" s="187"/>
      <c r="AA687" s="187"/>
      <c r="AB687" s="187"/>
      <c r="AC687" s="187"/>
      <c r="AD687" s="187"/>
      <c r="AE687" s="187"/>
      <c r="AF687" s="187"/>
      <c r="AG687" s="187"/>
      <c r="AH687" s="187"/>
      <c r="AI687" s="187"/>
      <c r="AJ687" s="187"/>
      <c r="AK687" s="187" t="s">
        <v>1663</v>
      </c>
      <c r="AL687" s="187" t="s">
        <v>1663</v>
      </c>
      <c r="AM687" s="187" t="s">
        <v>1663</v>
      </c>
      <c r="AN687" s="241" t="s">
        <v>6861</v>
      </c>
      <c r="AO687" s="271" t="s">
        <v>920</v>
      </c>
      <c r="AP687" s="192">
        <v>44477</v>
      </c>
      <c r="AQ687" s="130" t="s">
        <v>1068</v>
      </c>
      <c r="AR687" s="473"/>
      <c r="AS687" s="30"/>
      <c r="AT687" s="30"/>
      <c r="AU687" s="30"/>
      <c r="AV687" s="30"/>
      <c r="AW687" s="150" t="s">
        <v>1369</v>
      </c>
      <c r="AX687" s="473"/>
      <c r="AY687" s="30"/>
      <c r="BH687" s="81"/>
      <c r="BI687" s="81"/>
      <c r="BJ687" s="81"/>
      <c r="BK687" s="81"/>
      <c r="BL687" s="81"/>
      <c r="BM687" s="81"/>
      <c r="BN687" s="81"/>
    </row>
    <row r="688" spans="1:66" s="14" customFormat="1" ht="115.5" customHeight="1" x14ac:dyDescent="0.25">
      <c r="A688" s="619" t="s">
        <v>6663</v>
      </c>
      <c r="B688" s="481" t="s">
        <v>6674</v>
      </c>
      <c r="C688" s="233">
        <v>44439</v>
      </c>
      <c r="D688" s="545" t="s">
        <v>1501</v>
      </c>
      <c r="E688" s="477" t="s">
        <v>6634</v>
      </c>
      <c r="F688" s="599" t="s">
        <v>6596</v>
      </c>
      <c r="G688" s="599" t="s">
        <v>6534</v>
      </c>
      <c r="H688" s="599" t="s">
        <v>6534</v>
      </c>
      <c r="I688" s="599" t="s">
        <v>6545</v>
      </c>
      <c r="J688" s="350">
        <v>1</v>
      </c>
      <c r="K688" s="600">
        <v>44484</v>
      </c>
      <c r="L688" s="600">
        <v>44910</v>
      </c>
      <c r="M688" s="670">
        <f t="shared" si="32"/>
        <v>60.857142857142854</v>
      </c>
      <c r="N688" s="638">
        <v>0</v>
      </c>
      <c r="O688" s="540" t="s">
        <v>56</v>
      </c>
      <c r="P688" s="555" t="s">
        <v>6615</v>
      </c>
      <c r="Q688" s="248" t="s">
        <v>1663</v>
      </c>
      <c r="R688" s="30"/>
      <c r="S688" s="36"/>
      <c r="T688" s="36"/>
      <c r="U688" s="263"/>
      <c r="V688" s="263"/>
      <c r="W688" s="263"/>
      <c r="X688" s="263"/>
      <c r="Y688" s="263"/>
      <c r="Z688" s="187"/>
      <c r="AA688" s="187"/>
      <c r="AB688" s="187"/>
      <c r="AC688" s="187"/>
      <c r="AD688" s="187"/>
      <c r="AE688" s="187"/>
      <c r="AF688" s="187"/>
      <c r="AG688" s="187"/>
      <c r="AH688" s="187"/>
      <c r="AI688" s="187"/>
      <c r="AJ688" s="187"/>
      <c r="AK688" s="187" t="s">
        <v>1663</v>
      </c>
      <c r="AL688" s="187" t="s">
        <v>1663</v>
      </c>
      <c r="AM688" s="187" t="s">
        <v>1663</v>
      </c>
      <c r="AN688" s="241" t="s">
        <v>6861</v>
      </c>
      <c r="AO688" s="271" t="s">
        <v>920</v>
      </c>
      <c r="AP688" s="192">
        <v>44477</v>
      </c>
      <c r="AQ688" s="130" t="s">
        <v>1068</v>
      </c>
      <c r="AR688" s="473"/>
      <c r="AS688" s="30"/>
      <c r="AT688" s="30"/>
      <c r="AU688" s="30"/>
      <c r="AV688" s="30"/>
      <c r="AW688" s="150" t="s">
        <v>1369</v>
      </c>
      <c r="AX688" s="473"/>
      <c r="AY688" s="30"/>
      <c r="BH688" s="81"/>
      <c r="BI688" s="81"/>
      <c r="BJ688" s="81"/>
      <c r="BK688" s="81"/>
      <c r="BL688" s="81"/>
      <c r="BM688" s="81"/>
      <c r="BN688" s="81"/>
    </row>
    <row r="689" spans="1:66" s="14" customFormat="1" ht="115.5" customHeight="1" x14ac:dyDescent="0.25">
      <c r="A689" s="619" t="s">
        <v>6664</v>
      </c>
      <c r="B689" s="481" t="s">
        <v>6674</v>
      </c>
      <c r="C689" s="233">
        <v>44439</v>
      </c>
      <c r="D689" s="545" t="s">
        <v>1501</v>
      </c>
      <c r="E689" s="477" t="s">
        <v>6634</v>
      </c>
      <c r="F689" s="477" t="s">
        <v>6597</v>
      </c>
      <c r="G689" s="477" t="s">
        <v>6598</v>
      </c>
      <c r="H689" s="477" t="s">
        <v>6599</v>
      </c>
      <c r="I689" s="477" t="s">
        <v>6600</v>
      </c>
      <c r="J689" s="490">
        <v>2</v>
      </c>
      <c r="K689" s="600">
        <v>44499</v>
      </c>
      <c r="L689" s="600">
        <v>44530</v>
      </c>
      <c r="M689" s="670">
        <f t="shared" si="32"/>
        <v>4.4285714285714288</v>
      </c>
      <c r="N689" s="638">
        <v>0</v>
      </c>
      <c r="O689" s="477" t="s">
        <v>743</v>
      </c>
      <c r="P689" s="426" t="s">
        <v>6618</v>
      </c>
      <c r="Q689" s="248" t="s">
        <v>1663</v>
      </c>
      <c r="R689" s="30"/>
      <c r="S689" s="36"/>
      <c r="T689" s="36"/>
      <c r="U689" s="263"/>
      <c r="V689" s="263"/>
      <c r="W689" s="263"/>
      <c r="X689" s="263"/>
      <c r="Y689" s="263"/>
      <c r="Z689" s="187"/>
      <c r="AA689" s="187"/>
      <c r="AB689" s="187"/>
      <c r="AC689" s="187"/>
      <c r="AD689" s="187"/>
      <c r="AE689" s="187"/>
      <c r="AF689" s="187"/>
      <c r="AG689" s="187"/>
      <c r="AH689" s="187"/>
      <c r="AI689" s="187"/>
      <c r="AJ689" s="187"/>
      <c r="AK689" s="187" t="s">
        <v>1663</v>
      </c>
      <c r="AL689" s="187" t="s">
        <v>1663</v>
      </c>
      <c r="AM689" s="187" t="s">
        <v>1663</v>
      </c>
      <c r="AN689" s="241" t="s">
        <v>6861</v>
      </c>
      <c r="AO689" s="271" t="s">
        <v>920</v>
      </c>
      <c r="AP689" s="192">
        <v>44477</v>
      </c>
      <c r="AQ689" s="130" t="s">
        <v>1068</v>
      </c>
      <c r="AR689" s="473"/>
      <c r="AS689" s="30"/>
      <c r="AT689" s="30"/>
      <c r="AU689" s="30"/>
      <c r="AV689" s="30"/>
      <c r="AW689" s="150" t="s">
        <v>1369</v>
      </c>
      <c r="AX689" s="473"/>
      <c r="AY689" s="30"/>
      <c r="BH689" s="81"/>
      <c r="BI689" s="81"/>
      <c r="BJ689" s="81"/>
      <c r="BK689" s="81"/>
      <c r="BL689" s="81"/>
      <c r="BM689" s="81"/>
      <c r="BN689" s="81"/>
    </row>
    <row r="690" spans="1:66" s="14" customFormat="1" ht="115.5" customHeight="1" x14ac:dyDescent="0.25">
      <c r="A690" s="619" t="s">
        <v>6665</v>
      </c>
      <c r="B690" s="481" t="s">
        <v>6674</v>
      </c>
      <c r="C690" s="233">
        <v>44439</v>
      </c>
      <c r="D690" s="545" t="s">
        <v>1501</v>
      </c>
      <c r="E690" s="477" t="s">
        <v>6634</v>
      </c>
      <c r="F690" s="477" t="s">
        <v>6597</v>
      </c>
      <c r="G690" s="477" t="s">
        <v>6601</v>
      </c>
      <c r="H690" s="477" t="s">
        <v>6602</v>
      </c>
      <c r="I690" s="477" t="s">
        <v>6603</v>
      </c>
      <c r="J690" s="490">
        <v>2</v>
      </c>
      <c r="K690" s="600">
        <v>44531</v>
      </c>
      <c r="L690" s="600">
        <v>44550</v>
      </c>
      <c r="M690" s="670">
        <f t="shared" si="32"/>
        <v>2.7142857142857144</v>
      </c>
      <c r="N690" s="638">
        <v>0</v>
      </c>
      <c r="O690" s="477" t="s">
        <v>743</v>
      </c>
      <c r="P690" s="426" t="s">
        <v>6618</v>
      </c>
      <c r="Q690" s="248" t="s">
        <v>1663</v>
      </c>
      <c r="R690" s="30"/>
      <c r="S690" s="36"/>
      <c r="T690" s="36"/>
      <c r="U690" s="263"/>
      <c r="V690" s="263"/>
      <c r="W690" s="263"/>
      <c r="X690" s="263"/>
      <c r="Y690" s="263"/>
      <c r="Z690" s="187"/>
      <c r="AA690" s="187"/>
      <c r="AB690" s="187"/>
      <c r="AC690" s="187"/>
      <c r="AD690" s="187"/>
      <c r="AE690" s="187"/>
      <c r="AF690" s="187"/>
      <c r="AG690" s="187"/>
      <c r="AH690" s="187"/>
      <c r="AI690" s="187"/>
      <c r="AJ690" s="187"/>
      <c r="AK690" s="187" t="s">
        <v>1663</v>
      </c>
      <c r="AL690" s="187" t="s">
        <v>1663</v>
      </c>
      <c r="AM690" s="187" t="s">
        <v>1663</v>
      </c>
      <c r="AN690" s="241" t="s">
        <v>6861</v>
      </c>
      <c r="AO690" s="271" t="s">
        <v>920</v>
      </c>
      <c r="AP690" s="192">
        <v>44477</v>
      </c>
      <c r="AQ690" s="130" t="s">
        <v>1068</v>
      </c>
      <c r="AR690" s="473"/>
      <c r="AS690" s="30"/>
      <c r="AT690" s="30"/>
      <c r="AU690" s="30"/>
      <c r="AV690" s="30"/>
      <c r="AW690" s="150" t="s">
        <v>1369</v>
      </c>
      <c r="AX690" s="473"/>
      <c r="AY690" s="30"/>
      <c r="BH690" s="81"/>
      <c r="BI690" s="81"/>
      <c r="BJ690" s="81"/>
      <c r="BK690" s="81"/>
      <c r="BL690" s="81"/>
      <c r="BM690" s="81"/>
      <c r="BN690" s="81"/>
    </row>
    <row r="691" spans="1:66" s="14" customFormat="1" ht="115.5" customHeight="1" x14ac:dyDescent="0.25">
      <c r="A691" s="619" t="s">
        <v>6666</v>
      </c>
      <c r="B691" s="481" t="s">
        <v>6674</v>
      </c>
      <c r="C691" s="233">
        <v>44439</v>
      </c>
      <c r="D691" s="545" t="s">
        <v>1501</v>
      </c>
      <c r="E691" s="477" t="s">
        <v>6634</v>
      </c>
      <c r="F691" s="477" t="s">
        <v>6597</v>
      </c>
      <c r="G691" s="477" t="s">
        <v>6604</v>
      </c>
      <c r="H691" s="477" t="s">
        <v>6552</v>
      </c>
      <c r="I691" s="477" t="s">
        <v>6553</v>
      </c>
      <c r="J691" s="490">
        <v>1</v>
      </c>
      <c r="K691" s="600">
        <v>44470</v>
      </c>
      <c r="L691" s="600">
        <v>44865</v>
      </c>
      <c r="M691" s="670">
        <f t="shared" si="32"/>
        <v>56.428571428571431</v>
      </c>
      <c r="N691" s="638">
        <v>0</v>
      </c>
      <c r="O691" s="477" t="s">
        <v>3094</v>
      </c>
      <c r="P691" s="426" t="s">
        <v>149</v>
      </c>
      <c r="Q691" s="248" t="s">
        <v>1663</v>
      </c>
      <c r="R691" s="30"/>
      <c r="S691" s="36"/>
      <c r="T691" s="36"/>
      <c r="U691" s="263"/>
      <c r="V691" s="263"/>
      <c r="W691" s="263"/>
      <c r="X691" s="263"/>
      <c r="Y691" s="263"/>
      <c r="Z691" s="187"/>
      <c r="AA691" s="187"/>
      <c r="AB691" s="187"/>
      <c r="AC691" s="187"/>
      <c r="AD691" s="187"/>
      <c r="AE691" s="187"/>
      <c r="AF691" s="187"/>
      <c r="AG691" s="187"/>
      <c r="AH691" s="187"/>
      <c r="AI691" s="187"/>
      <c r="AJ691" s="187"/>
      <c r="AK691" s="187" t="s">
        <v>1663</v>
      </c>
      <c r="AL691" s="187" t="s">
        <v>1663</v>
      </c>
      <c r="AM691" s="187" t="s">
        <v>1663</v>
      </c>
      <c r="AN691" s="241" t="s">
        <v>6861</v>
      </c>
      <c r="AO691" s="271" t="s">
        <v>920</v>
      </c>
      <c r="AP691" s="192">
        <v>44477</v>
      </c>
      <c r="AQ691" s="130" t="s">
        <v>1068</v>
      </c>
      <c r="AR691" s="473"/>
      <c r="AS691" s="30"/>
      <c r="AT691" s="30"/>
      <c r="AU691" s="30"/>
      <c r="AV691" s="30"/>
      <c r="AW691" s="150" t="s">
        <v>1369</v>
      </c>
      <c r="AX691" s="473"/>
      <c r="AY691" s="30"/>
      <c r="BH691" s="81"/>
      <c r="BI691" s="81"/>
      <c r="BJ691" s="81"/>
      <c r="BK691" s="81"/>
      <c r="BL691" s="81"/>
      <c r="BM691" s="81"/>
      <c r="BN691" s="81"/>
    </row>
    <row r="692" spans="1:66" s="14" customFormat="1" ht="115.5" customHeight="1" x14ac:dyDescent="0.25">
      <c r="A692" s="619" t="s">
        <v>6667</v>
      </c>
      <c r="B692" s="481" t="s">
        <v>6674</v>
      </c>
      <c r="C692" s="233">
        <v>44439</v>
      </c>
      <c r="D692" s="545" t="s">
        <v>1501</v>
      </c>
      <c r="E692" s="477" t="s">
        <v>6634</v>
      </c>
      <c r="F692" s="477" t="s">
        <v>6597</v>
      </c>
      <c r="G692" s="477" t="s">
        <v>6554</v>
      </c>
      <c r="H692" s="477" t="s">
        <v>6605</v>
      </c>
      <c r="I692" s="477" t="s">
        <v>6556</v>
      </c>
      <c r="J692" s="490">
        <v>1</v>
      </c>
      <c r="K692" s="600">
        <v>44470</v>
      </c>
      <c r="L692" s="600">
        <v>44804</v>
      </c>
      <c r="M692" s="670">
        <f t="shared" si="32"/>
        <v>47.714285714285715</v>
      </c>
      <c r="N692" s="638">
        <v>0</v>
      </c>
      <c r="O692" s="477" t="s">
        <v>3094</v>
      </c>
      <c r="P692" s="426" t="s">
        <v>149</v>
      </c>
      <c r="Q692" s="248" t="s">
        <v>1663</v>
      </c>
      <c r="R692" s="30"/>
      <c r="S692" s="36"/>
      <c r="T692" s="36"/>
      <c r="U692" s="263"/>
      <c r="V692" s="263"/>
      <c r="W692" s="263"/>
      <c r="X692" s="263"/>
      <c r="Y692" s="263"/>
      <c r="Z692" s="187"/>
      <c r="AA692" s="187"/>
      <c r="AB692" s="187"/>
      <c r="AC692" s="187"/>
      <c r="AD692" s="187"/>
      <c r="AE692" s="187"/>
      <c r="AF692" s="187"/>
      <c r="AG692" s="187"/>
      <c r="AH692" s="187"/>
      <c r="AI692" s="187"/>
      <c r="AJ692" s="187"/>
      <c r="AK692" s="187" t="s">
        <v>1663</v>
      </c>
      <c r="AL692" s="187" t="s">
        <v>1663</v>
      </c>
      <c r="AM692" s="187" t="s">
        <v>1663</v>
      </c>
      <c r="AN692" s="241" t="s">
        <v>6861</v>
      </c>
      <c r="AO692" s="241" t="s">
        <v>920</v>
      </c>
      <c r="AP692" s="192">
        <v>44477</v>
      </c>
      <c r="AQ692" s="491" t="s">
        <v>1068</v>
      </c>
      <c r="AR692" s="473"/>
      <c r="AS692" s="30"/>
      <c r="AT692" s="30"/>
      <c r="AU692" s="30"/>
      <c r="AV692" s="30"/>
      <c r="AW692" s="150" t="s">
        <v>1369</v>
      </c>
      <c r="AX692" s="473"/>
      <c r="AY692" s="30"/>
      <c r="BH692" s="81"/>
      <c r="BI692" s="81"/>
      <c r="BJ692" s="81"/>
      <c r="BK692" s="81"/>
      <c r="BL692" s="81"/>
      <c r="BM692" s="81"/>
      <c r="BN692" s="81"/>
    </row>
    <row r="693" spans="1:66" s="14" customFormat="1" ht="115.5" customHeight="1" x14ac:dyDescent="0.25">
      <c r="A693" s="619" t="s">
        <v>6668</v>
      </c>
      <c r="B693" s="481" t="s">
        <v>6674</v>
      </c>
      <c r="C693" s="233">
        <v>44439</v>
      </c>
      <c r="D693" s="545" t="s">
        <v>1502</v>
      </c>
      <c r="E693" s="477" t="s">
        <v>6635</v>
      </c>
      <c r="F693" s="599" t="s">
        <v>6606</v>
      </c>
      <c r="G693" s="599" t="s">
        <v>6534</v>
      </c>
      <c r="H693" s="599" t="s">
        <v>6534</v>
      </c>
      <c r="I693" s="599" t="s">
        <v>6545</v>
      </c>
      <c r="J693" s="350">
        <v>1</v>
      </c>
      <c r="K693" s="600">
        <v>44484</v>
      </c>
      <c r="L693" s="600">
        <v>44910</v>
      </c>
      <c r="M693" s="670">
        <f t="shared" si="32"/>
        <v>60.857142857142854</v>
      </c>
      <c r="N693" s="638">
        <v>0</v>
      </c>
      <c r="O693" s="37" t="s">
        <v>56</v>
      </c>
      <c r="P693" s="555" t="s">
        <v>6615</v>
      </c>
      <c r="Q693" s="187" t="s">
        <v>1663</v>
      </c>
      <c r="R693" s="30"/>
      <c r="S693" s="36"/>
      <c r="T693" s="36"/>
      <c r="U693" s="263"/>
      <c r="V693" s="263"/>
      <c r="W693" s="263"/>
      <c r="X693" s="263"/>
      <c r="Y693" s="263"/>
      <c r="Z693" s="187"/>
      <c r="AA693" s="187"/>
      <c r="AB693" s="187"/>
      <c r="AC693" s="187"/>
      <c r="AD693" s="187"/>
      <c r="AE693" s="187"/>
      <c r="AF693" s="187"/>
      <c r="AG693" s="187"/>
      <c r="AH693" s="187"/>
      <c r="AI693" s="187"/>
      <c r="AJ693" s="187"/>
      <c r="AK693" s="187" t="s">
        <v>1663</v>
      </c>
      <c r="AL693" s="187" t="s">
        <v>1663</v>
      </c>
      <c r="AM693" s="187" t="s">
        <v>1663</v>
      </c>
      <c r="AN693" s="241" t="s">
        <v>6861</v>
      </c>
      <c r="AO693" s="241" t="s">
        <v>920</v>
      </c>
      <c r="AP693" s="192">
        <v>44477</v>
      </c>
      <c r="AQ693" s="491" t="s">
        <v>1068</v>
      </c>
      <c r="AR693" s="473"/>
      <c r="AS693" s="30"/>
      <c r="AT693" s="30"/>
      <c r="AU693" s="30"/>
      <c r="AV693" s="30"/>
      <c r="AW693" s="150" t="s">
        <v>1369</v>
      </c>
      <c r="AX693" s="473"/>
      <c r="AY693" s="30"/>
      <c r="BH693" s="81"/>
      <c r="BI693" s="81"/>
      <c r="BJ693" s="81"/>
      <c r="BK693" s="81"/>
      <c r="BL693" s="81"/>
      <c r="BM693" s="81"/>
      <c r="BN693" s="81"/>
    </row>
    <row r="694" spans="1:66" s="14" customFormat="1" ht="115.5" customHeight="1" x14ac:dyDescent="0.25">
      <c r="A694" s="619" t="s">
        <v>6669</v>
      </c>
      <c r="B694" s="481" t="s">
        <v>6674</v>
      </c>
      <c r="C694" s="233">
        <v>44439</v>
      </c>
      <c r="D694" s="545" t="s">
        <v>1527</v>
      </c>
      <c r="E694" s="477" t="s">
        <v>6636</v>
      </c>
      <c r="F694" s="599" t="s">
        <v>6539</v>
      </c>
      <c r="G694" s="599" t="s">
        <v>6540</v>
      </c>
      <c r="H694" s="599" t="s">
        <v>6541</v>
      </c>
      <c r="I694" s="599" t="s">
        <v>6542</v>
      </c>
      <c r="J694" s="350">
        <v>1</v>
      </c>
      <c r="K694" s="600">
        <v>44481</v>
      </c>
      <c r="L694" s="600">
        <v>44561</v>
      </c>
      <c r="M694" s="670">
        <f t="shared" si="32"/>
        <v>11.428571428571429</v>
      </c>
      <c r="N694" s="638">
        <v>0</v>
      </c>
      <c r="O694" s="477" t="s">
        <v>78</v>
      </c>
      <c r="P694" s="426"/>
      <c r="Q694" s="248" t="s">
        <v>1663</v>
      </c>
      <c r="R694" s="30"/>
      <c r="S694" s="36"/>
      <c r="T694" s="36"/>
      <c r="U694" s="263"/>
      <c r="V694" s="263"/>
      <c r="W694" s="263"/>
      <c r="X694" s="263"/>
      <c r="Y694" s="263"/>
      <c r="Z694" s="187"/>
      <c r="AA694" s="187"/>
      <c r="AB694" s="187"/>
      <c r="AC694" s="187"/>
      <c r="AD694" s="187"/>
      <c r="AE694" s="187"/>
      <c r="AF694" s="187"/>
      <c r="AG694" s="187"/>
      <c r="AH694" s="187"/>
      <c r="AI694" s="187"/>
      <c r="AJ694" s="187"/>
      <c r="AK694" s="187" t="s">
        <v>1663</v>
      </c>
      <c r="AL694" s="187" t="s">
        <v>1663</v>
      </c>
      <c r="AM694" s="187" t="s">
        <v>1663</v>
      </c>
      <c r="AN694" s="146" t="s">
        <v>6862</v>
      </c>
      <c r="AO694" s="251" t="s">
        <v>920</v>
      </c>
      <c r="AP694" s="238">
        <v>44477</v>
      </c>
      <c r="AQ694" s="143" t="s">
        <v>1068</v>
      </c>
      <c r="AR694" s="473"/>
      <c r="AS694" s="30"/>
      <c r="AT694" s="30"/>
      <c r="AU694" s="30"/>
      <c r="AV694" s="30"/>
      <c r="AW694" s="150" t="s">
        <v>1369</v>
      </c>
      <c r="AX694" s="473"/>
      <c r="AY694" s="30"/>
      <c r="BH694" s="81"/>
      <c r="BI694" s="81"/>
      <c r="BJ694" s="81"/>
      <c r="BK694" s="81"/>
      <c r="BL694" s="81"/>
      <c r="BM694" s="81"/>
      <c r="BN694" s="81"/>
    </row>
    <row r="695" spans="1:66" s="14" customFormat="1" ht="115.5" customHeight="1" x14ac:dyDescent="0.25">
      <c r="A695" s="619" t="s">
        <v>6670</v>
      </c>
      <c r="B695" s="481" t="s">
        <v>6674</v>
      </c>
      <c r="C695" s="233">
        <v>44439</v>
      </c>
      <c r="D695" s="545" t="s">
        <v>1527</v>
      </c>
      <c r="E695" s="477" t="s">
        <v>6636</v>
      </c>
      <c r="F695" s="599" t="s">
        <v>6539</v>
      </c>
      <c r="G695" s="599" t="s">
        <v>6540</v>
      </c>
      <c r="H695" s="477" t="s">
        <v>6543</v>
      </c>
      <c r="I695" s="477" t="s">
        <v>1945</v>
      </c>
      <c r="J695" s="490">
        <v>1</v>
      </c>
      <c r="K695" s="600">
        <v>44481</v>
      </c>
      <c r="L695" s="600">
        <v>44651</v>
      </c>
      <c r="M695" s="670">
        <f t="shared" si="32"/>
        <v>24.285714285714285</v>
      </c>
      <c r="N695" s="638">
        <v>0</v>
      </c>
      <c r="O695" s="477" t="s">
        <v>78</v>
      </c>
      <c r="P695" s="555" t="s">
        <v>6616</v>
      </c>
      <c r="Q695" s="248" t="s">
        <v>1663</v>
      </c>
      <c r="R695" s="30"/>
      <c r="S695" s="36"/>
      <c r="T695" s="36"/>
      <c r="U695" s="263"/>
      <c r="V695" s="263"/>
      <c r="W695" s="263"/>
      <c r="X695" s="263"/>
      <c r="Y695" s="263"/>
      <c r="Z695" s="187"/>
      <c r="AA695" s="187"/>
      <c r="AB695" s="187"/>
      <c r="AC695" s="187"/>
      <c r="AD695" s="187"/>
      <c r="AE695" s="187"/>
      <c r="AF695" s="187"/>
      <c r="AG695" s="187"/>
      <c r="AH695" s="187"/>
      <c r="AI695" s="187"/>
      <c r="AJ695" s="187"/>
      <c r="AK695" s="187" t="s">
        <v>1663</v>
      </c>
      <c r="AL695" s="187" t="s">
        <v>1663</v>
      </c>
      <c r="AM695" s="187" t="s">
        <v>1663</v>
      </c>
      <c r="AN695" s="6" t="s">
        <v>6862</v>
      </c>
      <c r="AO695" s="251" t="s">
        <v>920</v>
      </c>
      <c r="AP695" s="192">
        <v>44477</v>
      </c>
      <c r="AQ695" s="491" t="s">
        <v>1068</v>
      </c>
      <c r="AR695" s="473"/>
      <c r="AS695" s="30"/>
      <c r="AT695" s="30"/>
      <c r="AU695" s="30"/>
      <c r="AV695" s="30"/>
      <c r="AW695" s="150" t="s">
        <v>1369</v>
      </c>
      <c r="AX695" s="473"/>
      <c r="AY695" s="30"/>
      <c r="BH695" s="81"/>
      <c r="BI695" s="81"/>
      <c r="BJ695" s="81"/>
      <c r="BK695" s="81"/>
      <c r="BL695" s="81"/>
      <c r="BM695" s="81"/>
      <c r="BN695" s="81"/>
    </row>
    <row r="696" spans="1:66" s="14" customFormat="1" ht="115.5" customHeight="1" x14ac:dyDescent="0.25">
      <c r="A696" s="619" t="s">
        <v>6671</v>
      </c>
      <c r="B696" s="481" t="s">
        <v>6674</v>
      </c>
      <c r="C696" s="233">
        <v>44439</v>
      </c>
      <c r="D696" s="545" t="s">
        <v>1528</v>
      </c>
      <c r="E696" s="477" t="s">
        <v>6637</v>
      </c>
      <c r="F696" s="477" t="s">
        <v>6607</v>
      </c>
      <c r="G696" s="477" t="s">
        <v>6598</v>
      </c>
      <c r="H696" s="477" t="s">
        <v>6608</v>
      </c>
      <c r="I696" s="477" t="s">
        <v>6609</v>
      </c>
      <c r="J696" s="490">
        <v>2</v>
      </c>
      <c r="K696" s="600">
        <v>44499</v>
      </c>
      <c r="L696" s="600">
        <v>44530</v>
      </c>
      <c r="M696" s="670">
        <f t="shared" si="32"/>
        <v>4.4285714285714288</v>
      </c>
      <c r="N696" s="638">
        <v>0</v>
      </c>
      <c r="O696" s="477" t="s">
        <v>743</v>
      </c>
      <c r="P696" s="426" t="s">
        <v>6618</v>
      </c>
      <c r="Q696" s="248" t="s">
        <v>1663</v>
      </c>
      <c r="R696" s="30"/>
      <c r="S696" s="36"/>
      <c r="T696" s="36"/>
      <c r="U696" s="263"/>
      <c r="V696" s="263"/>
      <c r="W696" s="263"/>
      <c r="X696" s="263"/>
      <c r="Y696" s="263"/>
      <c r="Z696" s="187"/>
      <c r="AA696" s="187"/>
      <c r="AB696" s="187"/>
      <c r="AC696" s="187"/>
      <c r="AD696" s="187"/>
      <c r="AE696" s="187"/>
      <c r="AF696" s="187"/>
      <c r="AG696" s="187"/>
      <c r="AH696" s="187"/>
      <c r="AI696" s="187"/>
      <c r="AJ696" s="187"/>
      <c r="AK696" s="187" t="s">
        <v>1663</v>
      </c>
      <c r="AL696" s="187" t="s">
        <v>1663</v>
      </c>
      <c r="AM696" s="187" t="s">
        <v>1663</v>
      </c>
      <c r="AN696" s="241" t="s">
        <v>6861</v>
      </c>
      <c r="AO696" s="271" t="s">
        <v>920</v>
      </c>
      <c r="AP696" s="192">
        <v>44477</v>
      </c>
      <c r="AQ696" s="130" t="s">
        <v>1068</v>
      </c>
      <c r="AR696" s="473"/>
      <c r="AS696" s="30"/>
      <c r="AT696" s="30"/>
      <c r="AU696" s="30"/>
      <c r="AV696" s="30"/>
      <c r="AW696" s="150" t="s">
        <v>1369</v>
      </c>
      <c r="AX696" s="473"/>
      <c r="AY696" s="30"/>
      <c r="BH696" s="81"/>
      <c r="BI696" s="81"/>
      <c r="BJ696" s="81"/>
      <c r="BK696" s="81"/>
      <c r="BL696" s="81"/>
      <c r="BM696" s="81"/>
      <c r="BN696" s="81"/>
    </row>
    <row r="697" spans="1:66" s="14" customFormat="1" ht="115.5" customHeight="1" x14ac:dyDescent="0.25">
      <c r="A697" s="619" t="s">
        <v>6672</v>
      </c>
      <c r="B697" s="481" t="s">
        <v>6674</v>
      </c>
      <c r="C697" s="233">
        <v>44439</v>
      </c>
      <c r="D697" s="545" t="s">
        <v>1528</v>
      </c>
      <c r="E697" s="477" t="s">
        <v>6637</v>
      </c>
      <c r="F697" s="477" t="s">
        <v>6610</v>
      </c>
      <c r="G697" s="599" t="s">
        <v>6601</v>
      </c>
      <c r="H697" s="477" t="s">
        <v>6611</v>
      </c>
      <c r="I697" s="477" t="s">
        <v>6603</v>
      </c>
      <c r="J697" s="490">
        <v>2</v>
      </c>
      <c r="K697" s="600">
        <v>44531</v>
      </c>
      <c r="L697" s="600">
        <v>44550</v>
      </c>
      <c r="M697" s="670">
        <f t="shared" si="32"/>
        <v>2.7142857142857144</v>
      </c>
      <c r="N697" s="638">
        <v>0</v>
      </c>
      <c r="O697" s="477" t="s">
        <v>743</v>
      </c>
      <c r="P697" s="426" t="s">
        <v>6618</v>
      </c>
      <c r="Q697" s="248" t="s">
        <v>1663</v>
      </c>
      <c r="R697" s="30"/>
      <c r="S697" s="36"/>
      <c r="T697" s="36"/>
      <c r="U697" s="263"/>
      <c r="V697" s="263"/>
      <c r="W697" s="263"/>
      <c r="X697" s="263"/>
      <c r="Y697" s="263"/>
      <c r="Z697" s="187"/>
      <c r="AA697" s="187"/>
      <c r="AB697" s="187"/>
      <c r="AC697" s="187"/>
      <c r="AD697" s="187"/>
      <c r="AE697" s="187"/>
      <c r="AF697" s="187"/>
      <c r="AG697" s="187"/>
      <c r="AH697" s="187"/>
      <c r="AI697" s="187"/>
      <c r="AJ697" s="187"/>
      <c r="AK697" s="187" t="s">
        <v>1663</v>
      </c>
      <c r="AL697" s="187" t="s">
        <v>1663</v>
      </c>
      <c r="AM697" s="187" t="s">
        <v>1663</v>
      </c>
      <c r="AN697" s="241" t="s">
        <v>6861</v>
      </c>
      <c r="AO697" s="271" t="s">
        <v>920</v>
      </c>
      <c r="AP697" s="192">
        <v>44477</v>
      </c>
      <c r="AQ697" s="130" t="s">
        <v>1068</v>
      </c>
      <c r="AR697" s="473"/>
      <c r="AS697" s="30"/>
      <c r="AT697" s="30"/>
      <c r="AU697" s="30"/>
      <c r="AV697" s="30"/>
      <c r="AW697" s="150" t="s">
        <v>1369</v>
      </c>
      <c r="AX697" s="473"/>
      <c r="AY697" s="30"/>
      <c r="BH697" s="81"/>
      <c r="BI697" s="81"/>
      <c r="BJ697" s="81"/>
      <c r="BK697" s="81"/>
      <c r="BL697" s="81"/>
      <c r="BM697" s="81"/>
      <c r="BN697" s="81"/>
    </row>
    <row r="698" spans="1:66" s="14" customFormat="1" ht="115.5" customHeight="1" x14ac:dyDescent="0.25">
      <c r="A698" s="619" t="s">
        <v>6673</v>
      </c>
      <c r="B698" s="481" t="s">
        <v>6674</v>
      </c>
      <c r="C698" s="233">
        <v>44439</v>
      </c>
      <c r="D698" s="545" t="s">
        <v>1528</v>
      </c>
      <c r="E698" s="477" t="s">
        <v>6637</v>
      </c>
      <c r="F698" s="477" t="s">
        <v>6607</v>
      </c>
      <c r="G698" s="477" t="s">
        <v>6612</v>
      </c>
      <c r="H698" s="477" t="s">
        <v>6613</v>
      </c>
      <c r="I698" s="477" t="s">
        <v>6614</v>
      </c>
      <c r="J698" s="490">
        <v>1</v>
      </c>
      <c r="K698" s="600">
        <v>44470</v>
      </c>
      <c r="L698" s="600">
        <v>44561</v>
      </c>
      <c r="M698" s="670">
        <f t="shared" si="32"/>
        <v>13</v>
      </c>
      <c r="N698" s="638">
        <v>0</v>
      </c>
      <c r="O698" s="477" t="s">
        <v>743</v>
      </c>
      <c r="P698" s="426" t="s">
        <v>6618</v>
      </c>
      <c r="Q698" s="187" t="s">
        <v>1663</v>
      </c>
      <c r="R698" s="30"/>
      <c r="S698" s="36"/>
      <c r="T698" s="36"/>
      <c r="U698" s="263"/>
      <c r="V698" s="263"/>
      <c r="W698" s="263"/>
      <c r="X698" s="263"/>
      <c r="Y698" s="263"/>
      <c r="Z698" s="187"/>
      <c r="AA698" s="187"/>
      <c r="AB698" s="187"/>
      <c r="AC698" s="187"/>
      <c r="AD698" s="187"/>
      <c r="AE698" s="187"/>
      <c r="AF698" s="187"/>
      <c r="AG698" s="187"/>
      <c r="AH698" s="187"/>
      <c r="AI698" s="187"/>
      <c r="AJ698" s="187"/>
      <c r="AK698" s="187" t="s">
        <v>1663</v>
      </c>
      <c r="AL698" s="187" t="s">
        <v>1663</v>
      </c>
      <c r="AM698" s="187" t="s">
        <v>1663</v>
      </c>
      <c r="AN698" s="241" t="s">
        <v>6861</v>
      </c>
      <c r="AO698" s="271" t="s">
        <v>920</v>
      </c>
      <c r="AP698" s="192">
        <v>44477</v>
      </c>
      <c r="AQ698" s="130" t="s">
        <v>1068</v>
      </c>
      <c r="AR698" s="473"/>
      <c r="AS698" s="30"/>
      <c r="AT698" s="30"/>
      <c r="AU698" s="30"/>
      <c r="AV698" s="30"/>
      <c r="AW698" s="150" t="s">
        <v>1369</v>
      </c>
      <c r="AX698" s="473"/>
      <c r="AY698" s="30"/>
      <c r="BH698" s="81"/>
      <c r="BI698" s="81"/>
      <c r="BJ698" s="81"/>
      <c r="BK698" s="81"/>
      <c r="BL698" s="81"/>
      <c r="BM698" s="81"/>
      <c r="BN698" s="81"/>
    </row>
    <row r="699" spans="1:66" x14ac:dyDescent="0.3">
      <c r="A699" s="629"/>
      <c r="B699" s="628"/>
      <c r="C699" s="628"/>
      <c r="D699" s="629"/>
      <c r="F699" s="630"/>
      <c r="G699" s="630"/>
      <c r="I699" s="630"/>
      <c r="J699" s="630"/>
      <c r="K699" s="671"/>
      <c r="L699" s="671"/>
      <c r="M699" s="630"/>
      <c r="U699" s="236"/>
      <c r="V699" s="236"/>
      <c r="W699" s="236"/>
      <c r="X699" s="236"/>
      <c r="Y699" s="236"/>
      <c r="Z699" s="162"/>
      <c r="AA699" s="162"/>
      <c r="AB699" s="162"/>
      <c r="AC699" s="162"/>
      <c r="AD699" s="162"/>
      <c r="AE699" s="162"/>
      <c r="AF699" s="162"/>
      <c r="AG699" s="162"/>
      <c r="AH699" s="162"/>
      <c r="AI699" s="162"/>
      <c r="AJ699" s="162"/>
      <c r="AK699" s="162"/>
      <c r="AL699" s="162"/>
      <c r="AM699" s="581"/>
      <c r="AN699" s="162"/>
      <c r="AO699" s="272"/>
      <c r="AP699" s="273"/>
    </row>
    <row r="700" spans="1:66" x14ac:dyDescent="0.3">
      <c r="A700" s="629"/>
      <c r="B700" s="628"/>
      <c r="C700" s="628"/>
      <c r="D700" s="629"/>
      <c r="F700" s="630"/>
      <c r="G700" s="630"/>
      <c r="I700" s="630"/>
      <c r="J700" s="630"/>
      <c r="K700" s="671"/>
      <c r="L700" s="671"/>
      <c r="M700" s="630"/>
      <c r="U700" s="236"/>
      <c r="V700" s="236"/>
      <c r="W700" s="236"/>
      <c r="X700" s="236"/>
      <c r="Y700" s="236"/>
      <c r="Z700" s="162"/>
      <c r="AA700" s="162"/>
      <c r="AB700" s="162"/>
      <c r="AC700" s="162"/>
      <c r="AD700" s="162"/>
      <c r="AE700" s="162"/>
      <c r="AF700" s="162"/>
      <c r="AG700" s="162"/>
      <c r="AH700" s="162"/>
      <c r="AI700" s="162"/>
      <c r="AJ700" s="162"/>
      <c r="AK700" s="162"/>
      <c r="AL700" s="162"/>
      <c r="AM700" s="581"/>
      <c r="AN700" s="162"/>
      <c r="AO700" s="272"/>
      <c r="AP700" s="273"/>
    </row>
    <row r="701" spans="1:66" x14ac:dyDescent="0.3">
      <c r="A701" s="629"/>
      <c r="B701" s="628"/>
      <c r="C701" s="628"/>
      <c r="D701" s="629"/>
      <c r="F701" s="630"/>
      <c r="G701" s="630"/>
      <c r="I701" s="630"/>
      <c r="J701" s="630"/>
      <c r="K701" s="671"/>
      <c r="L701" s="671"/>
      <c r="M701" s="630"/>
      <c r="U701" s="236"/>
      <c r="V701" s="236"/>
      <c r="W701" s="236"/>
      <c r="X701" s="236"/>
      <c r="Y701" s="236"/>
      <c r="Z701" s="162"/>
      <c r="AA701" s="162"/>
      <c r="AB701" s="162"/>
      <c r="AC701" s="162"/>
      <c r="AD701" s="162"/>
      <c r="AE701" s="162"/>
      <c r="AF701" s="162"/>
      <c r="AG701" s="162"/>
      <c r="AH701" s="162"/>
      <c r="AI701" s="162"/>
      <c r="AJ701" s="162"/>
      <c r="AK701" s="162"/>
      <c r="AL701" s="162"/>
      <c r="AM701" s="581"/>
      <c r="AN701" s="162"/>
      <c r="AO701" s="272"/>
      <c r="AP701" s="273"/>
    </row>
    <row r="702" spans="1:66" x14ac:dyDescent="0.3">
      <c r="A702" s="629"/>
      <c r="B702" s="628"/>
      <c r="C702" s="628"/>
      <c r="D702" s="629"/>
      <c r="F702" s="630"/>
      <c r="G702" s="630"/>
      <c r="I702" s="630"/>
      <c r="J702" s="630"/>
      <c r="K702" s="671"/>
      <c r="L702" s="671"/>
      <c r="M702" s="630"/>
      <c r="U702" s="236"/>
      <c r="V702" s="236"/>
      <c r="W702" s="236"/>
      <c r="X702" s="236"/>
      <c r="Y702" s="236"/>
      <c r="Z702" s="162"/>
      <c r="AA702" s="162"/>
      <c r="AB702" s="162"/>
      <c r="AC702" s="162"/>
      <c r="AD702" s="162"/>
      <c r="AE702" s="162"/>
      <c r="AF702" s="162"/>
      <c r="AG702" s="162"/>
      <c r="AH702" s="162"/>
      <c r="AI702" s="162"/>
      <c r="AJ702" s="162"/>
      <c r="AK702" s="162"/>
      <c r="AL702" s="162"/>
      <c r="AM702" s="581"/>
      <c r="AN702" s="162"/>
      <c r="AO702" s="272"/>
      <c r="AP702" s="273"/>
    </row>
    <row r="703" spans="1:66" x14ac:dyDescent="0.3">
      <c r="A703" s="629"/>
      <c r="B703" s="628"/>
      <c r="C703" s="628"/>
      <c r="D703" s="629"/>
      <c r="F703" s="630"/>
      <c r="G703" s="630"/>
      <c r="I703" s="630"/>
      <c r="J703" s="630"/>
      <c r="K703" s="671"/>
      <c r="L703" s="671"/>
      <c r="M703" s="630"/>
      <c r="U703" s="236"/>
      <c r="V703" s="236"/>
      <c r="W703" s="236"/>
      <c r="X703" s="236"/>
      <c r="Y703" s="236"/>
      <c r="Z703" s="162"/>
      <c r="AA703" s="162"/>
      <c r="AB703" s="162"/>
      <c r="AC703" s="162"/>
      <c r="AD703" s="162"/>
      <c r="AE703" s="162"/>
      <c r="AF703" s="162"/>
      <c r="AG703" s="162"/>
      <c r="AH703" s="162"/>
      <c r="AI703" s="162"/>
      <c r="AJ703" s="162"/>
      <c r="AK703" s="162"/>
      <c r="AL703" s="162"/>
      <c r="AM703" s="581"/>
      <c r="AN703" s="162"/>
      <c r="AO703" s="272"/>
      <c r="AP703" s="273"/>
    </row>
    <row r="704" spans="1:66" x14ac:dyDescent="0.3">
      <c r="A704" s="629"/>
      <c r="B704" s="628"/>
      <c r="C704" s="628"/>
      <c r="D704" s="629"/>
      <c r="F704" s="630"/>
      <c r="G704" s="630"/>
      <c r="I704" s="630"/>
      <c r="J704" s="630"/>
      <c r="K704" s="671"/>
      <c r="L704" s="671"/>
      <c r="M704" s="630"/>
      <c r="U704" s="236"/>
      <c r="V704" s="236"/>
      <c r="W704" s="236"/>
      <c r="X704" s="236"/>
      <c r="Y704" s="236"/>
      <c r="Z704" s="162"/>
      <c r="AA704" s="162"/>
      <c r="AB704" s="162"/>
      <c r="AC704" s="162"/>
      <c r="AD704" s="162"/>
      <c r="AE704" s="162"/>
      <c r="AF704" s="162"/>
      <c r="AG704" s="162"/>
      <c r="AH704" s="162"/>
      <c r="AI704" s="162"/>
      <c r="AJ704" s="162"/>
      <c r="AK704" s="162"/>
      <c r="AL704" s="162"/>
      <c r="AM704" s="581"/>
      <c r="AN704" s="162"/>
      <c r="AO704" s="272"/>
      <c r="AP704" s="273"/>
    </row>
    <row r="705" spans="1:42" x14ac:dyDescent="0.3">
      <c r="A705" s="629"/>
      <c r="B705" s="628"/>
      <c r="C705" s="628"/>
      <c r="D705" s="629"/>
      <c r="F705" s="630"/>
      <c r="G705" s="630"/>
      <c r="I705" s="630"/>
      <c r="J705" s="630"/>
      <c r="K705" s="671"/>
      <c r="L705" s="671"/>
      <c r="M705" s="630"/>
      <c r="U705" s="236"/>
      <c r="V705" s="236"/>
      <c r="W705" s="236"/>
      <c r="X705" s="236"/>
      <c r="Y705" s="236"/>
      <c r="Z705" s="162"/>
      <c r="AA705" s="162"/>
      <c r="AB705" s="162"/>
      <c r="AC705" s="162"/>
      <c r="AD705" s="162"/>
      <c r="AE705" s="162"/>
      <c r="AF705" s="162"/>
      <c r="AG705" s="162"/>
      <c r="AH705" s="162"/>
      <c r="AI705" s="162"/>
      <c r="AJ705" s="162"/>
      <c r="AK705" s="162"/>
      <c r="AL705" s="162"/>
      <c r="AM705" s="581"/>
      <c r="AN705" s="162"/>
      <c r="AO705" s="272"/>
      <c r="AP705" s="273"/>
    </row>
    <row r="706" spans="1:42" x14ac:dyDescent="0.3">
      <c r="A706" s="629"/>
      <c r="B706" s="628"/>
      <c r="C706" s="628"/>
      <c r="D706" s="629"/>
      <c r="F706" s="630"/>
      <c r="G706" s="630"/>
      <c r="I706" s="630"/>
      <c r="J706" s="630"/>
      <c r="K706" s="671"/>
      <c r="L706" s="671"/>
      <c r="M706" s="630"/>
      <c r="U706" s="236"/>
      <c r="V706" s="236"/>
      <c r="W706" s="236"/>
      <c r="X706" s="236"/>
      <c r="Y706" s="236"/>
      <c r="Z706" s="162"/>
      <c r="AA706" s="162"/>
      <c r="AB706" s="162"/>
      <c r="AC706" s="162"/>
      <c r="AD706" s="162"/>
      <c r="AE706" s="162"/>
      <c r="AF706" s="162"/>
      <c r="AG706" s="162"/>
      <c r="AH706" s="162"/>
      <c r="AI706" s="162"/>
      <c r="AJ706" s="162"/>
      <c r="AK706" s="162"/>
      <c r="AL706" s="162"/>
      <c r="AM706" s="581"/>
      <c r="AN706" s="162"/>
      <c r="AO706" s="272"/>
      <c r="AP706" s="273"/>
    </row>
    <row r="707" spans="1:42" x14ac:dyDescent="0.3">
      <c r="A707" s="629"/>
      <c r="B707" s="628"/>
      <c r="C707" s="628"/>
      <c r="D707" s="629"/>
      <c r="F707" s="630"/>
      <c r="G707" s="630"/>
      <c r="I707" s="630"/>
      <c r="J707" s="630"/>
      <c r="K707" s="671"/>
      <c r="L707" s="671"/>
      <c r="M707" s="630"/>
      <c r="U707" s="236"/>
      <c r="V707" s="236"/>
      <c r="W707" s="236"/>
      <c r="X707" s="236"/>
      <c r="Y707" s="236"/>
      <c r="Z707" s="162"/>
      <c r="AA707" s="162"/>
      <c r="AB707" s="162"/>
      <c r="AC707" s="162"/>
      <c r="AD707" s="162"/>
      <c r="AE707" s="162"/>
      <c r="AF707" s="162"/>
      <c r="AG707" s="162"/>
      <c r="AH707" s="162"/>
      <c r="AI707" s="162"/>
      <c r="AJ707" s="162"/>
      <c r="AK707" s="162"/>
      <c r="AL707" s="162"/>
      <c r="AM707" s="581"/>
      <c r="AN707" s="162"/>
      <c r="AO707" s="272"/>
      <c r="AP707" s="273"/>
    </row>
    <row r="708" spans="1:42" x14ac:dyDescent="0.3">
      <c r="A708" s="629"/>
      <c r="B708" s="628"/>
      <c r="C708" s="628"/>
      <c r="D708" s="629"/>
      <c r="F708" s="630"/>
      <c r="G708" s="630"/>
      <c r="I708" s="630"/>
      <c r="J708" s="630"/>
      <c r="K708" s="671"/>
      <c r="L708" s="671"/>
      <c r="M708" s="630"/>
      <c r="U708" s="236"/>
      <c r="V708" s="236"/>
      <c r="W708" s="236"/>
      <c r="X708" s="236"/>
      <c r="Y708" s="236"/>
      <c r="Z708" s="162"/>
      <c r="AA708" s="162"/>
      <c r="AB708" s="162"/>
      <c r="AC708" s="162"/>
      <c r="AD708" s="162"/>
      <c r="AE708" s="162"/>
      <c r="AF708" s="162"/>
      <c r="AG708" s="162"/>
      <c r="AH708" s="162"/>
      <c r="AI708" s="162"/>
      <c r="AJ708" s="162"/>
      <c r="AK708" s="162"/>
      <c r="AL708" s="162"/>
      <c r="AM708" s="581"/>
      <c r="AN708" s="162"/>
      <c r="AO708" s="272"/>
      <c r="AP708" s="273"/>
    </row>
    <row r="709" spans="1:42" x14ac:dyDescent="0.3">
      <c r="A709" s="629"/>
      <c r="B709" s="628"/>
      <c r="C709" s="628"/>
      <c r="D709" s="629"/>
      <c r="F709" s="630"/>
      <c r="G709" s="630"/>
      <c r="I709" s="630"/>
      <c r="J709" s="630"/>
      <c r="K709" s="671"/>
      <c r="L709" s="671"/>
      <c r="M709" s="630"/>
      <c r="U709" s="236"/>
      <c r="V709" s="236"/>
      <c r="W709" s="236"/>
      <c r="X709" s="236"/>
      <c r="Y709" s="236"/>
      <c r="Z709" s="162"/>
      <c r="AA709" s="162"/>
      <c r="AB709" s="162"/>
      <c r="AC709" s="162"/>
      <c r="AD709" s="162"/>
      <c r="AE709" s="162"/>
      <c r="AF709" s="162"/>
      <c r="AG709" s="162"/>
      <c r="AH709" s="162"/>
      <c r="AI709" s="162"/>
      <c r="AJ709" s="162"/>
      <c r="AK709" s="162"/>
      <c r="AL709" s="162"/>
      <c r="AM709" s="581"/>
      <c r="AN709" s="162"/>
      <c r="AO709" s="272"/>
      <c r="AP709" s="273"/>
    </row>
    <row r="710" spans="1:42" x14ac:dyDescent="0.3">
      <c r="A710" s="629"/>
      <c r="B710" s="628"/>
      <c r="C710" s="628"/>
      <c r="D710" s="629"/>
      <c r="F710" s="630"/>
      <c r="G710" s="630"/>
      <c r="I710" s="630"/>
      <c r="J710" s="630"/>
      <c r="K710" s="671"/>
      <c r="L710" s="671"/>
      <c r="M710" s="630"/>
      <c r="U710" s="236"/>
      <c r="V710" s="236"/>
      <c r="W710" s="236"/>
      <c r="X710" s="236"/>
      <c r="Y710" s="236"/>
      <c r="Z710" s="162"/>
      <c r="AA710" s="162"/>
      <c r="AB710" s="162"/>
      <c r="AC710" s="162"/>
      <c r="AD710" s="162"/>
      <c r="AE710" s="162"/>
      <c r="AF710" s="162"/>
      <c r="AG710" s="162"/>
      <c r="AH710" s="162"/>
      <c r="AI710" s="162"/>
      <c r="AJ710" s="162"/>
      <c r="AK710" s="162"/>
      <c r="AL710" s="162"/>
      <c r="AM710" s="581"/>
      <c r="AN710" s="162"/>
      <c r="AO710" s="272"/>
      <c r="AP710" s="273"/>
    </row>
    <row r="711" spans="1:42" x14ac:dyDescent="0.3">
      <c r="A711" s="629"/>
      <c r="B711" s="628"/>
      <c r="C711" s="628"/>
      <c r="D711" s="629"/>
      <c r="F711" s="630"/>
      <c r="G711" s="630"/>
      <c r="I711" s="630"/>
      <c r="J711" s="630"/>
      <c r="K711" s="671"/>
      <c r="L711" s="671"/>
      <c r="M711" s="630"/>
      <c r="U711" s="236"/>
      <c r="V711" s="236"/>
      <c r="W711" s="236"/>
      <c r="X711" s="236"/>
      <c r="Y711" s="236"/>
      <c r="Z711" s="162"/>
      <c r="AA711" s="162"/>
      <c r="AB711" s="162"/>
      <c r="AC711" s="162"/>
      <c r="AD711" s="162"/>
      <c r="AE711" s="162"/>
      <c r="AF711" s="162"/>
      <c r="AG711" s="162"/>
      <c r="AH711" s="162"/>
      <c r="AI711" s="162"/>
      <c r="AJ711" s="162"/>
      <c r="AK711" s="162"/>
      <c r="AL711" s="162"/>
      <c r="AM711" s="581"/>
      <c r="AN711" s="162"/>
      <c r="AO711" s="272"/>
      <c r="AP711" s="273"/>
    </row>
    <row r="712" spans="1:42" x14ac:dyDescent="0.3">
      <c r="A712" s="629"/>
      <c r="B712" s="628"/>
      <c r="C712" s="628"/>
      <c r="D712" s="629"/>
      <c r="F712" s="630"/>
      <c r="G712" s="630"/>
      <c r="I712" s="630"/>
      <c r="J712" s="630"/>
      <c r="K712" s="671"/>
      <c r="L712" s="671"/>
      <c r="M712" s="630"/>
      <c r="U712" s="236"/>
      <c r="V712" s="236"/>
      <c r="W712" s="236"/>
      <c r="X712" s="236"/>
      <c r="Y712" s="236"/>
      <c r="Z712" s="162"/>
      <c r="AA712" s="162"/>
      <c r="AB712" s="162"/>
      <c r="AC712" s="162"/>
      <c r="AD712" s="162"/>
      <c r="AE712" s="162"/>
      <c r="AF712" s="162"/>
      <c r="AG712" s="162"/>
      <c r="AH712" s="162"/>
      <c r="AI712" s="162"/>
      <c r="AJ712" s="162"/>
      <c r="AK712" s="162"/>
      <c r="AL712" s="162"/>
      <c r="AM712" s="581"/>
      <c r="AN712" s="162"/>
      <c r="AO712" s="272"/>
      <c r="AP712" s="273"/>
    </row>
    <row r="713" spans="1:42" x14ac:dyDescent="0.3">
      <c r="A713" s="629"/>
      <c r="B713" s="628"/>
      <c r="C713" s="628"/>
      <c r="D713" s="629"/>
      <c r="F713" s="630"/>
      <c r="G713" s="630"/>
      <c r="I713" s="630"/>
      <c r="J713" s="630"/>
      <c r="K713" s="671"/>
      <c r="L713" s="671"/>
      <c r="M713" s="630"/>
      <c r="U713" s="236"/>
      <c r="V713" s="236"/>
      <c r="W713" s="236"/>
      <c r="X713" s="236"/>
      <c r="Y713" s="236"/>
      <c r="Z713" s="162"/>
      <c r="AA713" s="162"/>
      <c r="AB713" s="162"/>
      <c r="AC713" s="162"/>
      <c r="AD713" s="162"/>
      <c r="AE713" s="162"/>
      <c r="AF713" s="162"/>
      <c r="AG713" s="162"/>
      <c r="AH713" s="162"/>
      <c r="AI713" s="162"/>
      <c r="AJ713" s="162"/>
      <c r="AK713" s="162"/>
      <c r="AL713" s="162"/>
      <c r="AM713" s="581"/>
      <c r="AN713" s="162"/>
      <c r="AO713" s="272"/>
      <c r="AP713" s="273"/>
    </row>
    <row r="714" spans="1:42" x14ac:dyDescent="0.3">
      <c r="A714" s="629"/>
      <c r="B714" s="628"/>
      <c r="C714" s="628"/>
      <c r="D714" s="629"/>
      <c r="F714" s="630"/>
      <c r="G714" s="630"/>
      <c r="I714" s="630"/>
      <c r="J714" s="630"/>
      <c r="K714" s="671"/>
      <c r="L714" s="671"/>
      <c r="M714" s="630"/>
      <c r="U714" s="236"/>
      <c r="V714" s="236"/>
      <c r="W714" s="236"/>
      <c r="X714" s="236"/>
      <c r="Y714" s="236"/>
      <c r="Z714" s="162"/>
      <c r="AA714" s="162"/>
      <c r="AB714" s="162"/>
      <c r="AC714" s="162"/>
      <c r="AD714" s="162"/>
      <c r="AE714" s="162"/>
      <c r="AF714" s="162"/>
      <c r="AG714" s="162"/>
      <c r="AH714" s="162"/>
      <c r="AI714" s="162"/>
      <c r="AJ714" s="162"/>
      <c r="AK714" s="162"/>
      <c r="AL714" s="162"/>
      <c r="AM714" s="581"/>
      <c r="AN714" s="162"/>
      <c r="AO714" s="272"/>
      <c r="AP714" s="273"/>
    </row>
    <row r="715" spans="1:42" x14ac:dyDescent="0.3">
      <c r="A715" s="629"/>
      <c r="B715" s="628"/>
      <c r="C715" s="628"/>
      <c r="D715" s="629"/>
      <c r="F715" s="630"/>
      <c r="G715" s="630"/>
      <c r="I715" s="630"/>
      <c r="J715" s="630"/>
      <c r="K715" s="671"/>
      <c r="L715" s="671"/>
      <c r="M715" s="630"/>
      <c r="U715" s="236"/>
      <c r="V715" s="236"/>
      <c r="W715" s="236"/>
      <c r="X715" s="236"/>
      <c r="Y715" s="236"/>
      <c r="Z715" s="162"/>
      <c r="AA715" s="162"/>
      <c r="AB715" s="162"/>
      <c r="AC715" s="162"/>
      <c r="AD715" s="162"/>
      <c r="AE715" s="162"/>
      <c r="AF715" s="162"/>
      <c r="AG715" s="162"/>
      <c r="AH715" s="162"/>
      <c r="AI715" s="162"/>
      <c r="AJ715" s="162"/>
      <c r="AK715" s="162"/>
      <c r="AL715" s="162"/>
      <c r="AM715" s="581"/>
      <c r="AN715" s="162"/>
      <c r="AO715" s="272"/>
      <c r="AP715" s="273"/>
    </row>
    <row r="716" spans="1:42" x14ac:dyDescent="0.3">
      <c r="A716" s="629"/>
      <c r="B716" s="628"/>
      <c r="C716" s="628"/>
      <c r="D716" s="629"/>
      <c r="F716" s="630"/>
      <c r="G716" s="630"/>
      <c r="I716" s="630"/>
      <c r="J716" s="630"/>
      <c r="K716" s="671"/>
      <c r="L716" s="671"/>
      <c r="M716" s="630"/>
      <c r="U716" s="236"/>
      <c r="V716" s="236"/>
      <c r="W716" s="236"/>
      <c r="X716" s="236"/>
      <c r="Y716" s="236"/>
      <c r="Z716" s="162"/>
      <c r="AA716" s="162"/>
      <c r="AB716" s="162"/>
      <c r="AC716" s="162"/>
      <c r="AD716" s="162"/>
      <c r="AE716" s="162"/>
      <c r="AF716" s="162"/>
      <c r="AG716" s="162"/>
      <c r="AH716" s="162"/>
      <c r="AI716" s="162"/>
      <c r="AJ716" s="162"/>
      <c r="AK716" s="162"/>
      <c r="AL716" s="162"/>
      <c r="AM716" s="581"/>
      <c r="AN716" s="162"/>
      <c r="AO716" s="272"/>
      <c r="AP716" s="273"/>
    </row>
    <row r="717" spans="1:42" x14ac:dyDescent="0.3">
      <c r="A717" s="629"/>
      <c r="B717" s="628"/>
      <c r="C717" s="628"/>
      <c r="D717" s="629"/>
      <c r="F717" s="630"/>
      <c r="G717" s="630"/>
      <c r="I717" s="630"/>
      <c r="J717" s="630"/>
      <c r="K717" s="671"/>
      <c r="L717" s="671"/>
      <c r="M717" s="630"/>
      <c r="U717" s="236"/>
      <c r="V717" s="236"/>
      <c r="W717" s="236"/>
      <c r="X717" s="236"/>
      <c r="Y717" s="236"/>
      <c r="Z717" s="162"/>
      <c r="AA717" s="162"/>
      <c r="AB717" s="162"/>
      <c r="AC717" s="162"/>
      <c r="AD717" s="162"/>
      <c r="AE717" s="162"/>
      <c r="AF717" s="162"/>
      <c r="AG717" s="162"/>
      <c r="AH717" s="162"/>
      <c r="AI717" s="162"/>
      <c r="AJ717" s="162"/>
      <c r="AK717" s="162"/>
      <c r="AL717" s="162"/>
      <c r="AM717" s="581"/>
      <c r="AN717" s="162"/>
      <c r="AO717" s="272"/>
      <c r="AP717" s="273"/>
    </row>
    <row r="718" spans="1:42" x14ac:dyDescent="0.3">
      <c r="A718" s="629"/>
      <c r="B718" s="628"/>
      <c r="C718" s="628"/>
      <c r="D718" s="629"/>
      <c r="F718" s="630"/>
      <c r="G718" s="630"/>
      <c r="I718" s="630"/>
      <c r="J718" s="630"/>
      <c r="K718" s="671"/>
      <c r="L718" s="671"/>
      <c r="M718" s="630"/>
      <c r="U718" s="236"/>
      <c r="V718" s="236"/>
      <c r="W718" s="236"/>
      <c r="X718" s="236"/>
      <c r="Y718" s="236"/>
      <c r="Z718" s="162"/>
      <c r="AA718" s="162"/>
      <c r="AB718" s="162"/>
      <c r="AC718" s="162"/>
      <c r="AD718" s="162"/>
      <c r="AE718" s="162"/>
      <c r="AF718" s="162"/>
      <c r="AG718" s="162"/>
      <c r="AH718" s="162"/>
      <c r="AI718" s="162"/>
      <c r="AJ718" s="162"/>
      <c r="AK718" s="162"/>
      <c r="AL718" s="162"/>
      <c r="AM718" s="581"/>
      <c r="AN718" s="162"/>
      <c r="AO718" s="272"/>
      <c r="AP718" s="273"/>
    </row>
    <row r="719" spans="1:42" x14ac:dyDescent="0.3">
      <c r="A719" s="629"/>
      <c r="B719" s="628"/>
      <c r="C719" s="628"/>
      <c r="D719" s="629"/>
      <c r="F719" s="630"/>
      <c r="G719" s="630"/>
      <c r="I719" s="630"/>
      <c r="J719" s="630"/>
      <c r="K719" s="671"/>
      <c r="L719" s="671"/>
      <c r="M719" s="630"/>
      <c r="U719" s="236"/>
      <c r="V719" s="236"/>
      <c r="W719" s="236"/>
      <c r="X719" s="236"/>
      <c r="Y719" s="236"/>
      <c r="Z719" s="162"/>
      <c r="AA719" s="162"/>
      <c r="AB719" s="162"/>
      <c r="AC719" s="162"/>
      <c r="AD719" s="162"/>
      <c r="AE719" s="162"/>
      <c r="AF719" s="162"/>
      <c r="AG719" s="162"/>
      <c r="AH719" s="162"/>
      <c r="AI719" s="162"/>
      <c r="AJ719" s="162"/>
      <c r="AK719" s="162"/>
      <c r="AL719" s="162"/>
      <c r="AM719" s="581"/>
      <c r="AN719" s="162"/>
      <c r="AO719" s="272"/>
      <c r="AP719" s="273"/>
    </row>
    <row r="720" spans="1:42" x14ac:dyDescent="0.3">
      <c r="A720" s="629"/>
      <c r="B720" s="628"/>
      <c r="C720" s="628"/>
      <c r="D720" s="629"/>
      <c r="F720" s="630"/>
      <c r="G720" s="630"/>
      <c r="I720" s="630"/>
      <c r="J720" s="630"/>
      <c r="K720" s="671"/>
      <c r="L720" s="671"/>
      <c r="M720" s="630"/>
      <c r="U720" s="236"/>
      <c r="V720" s="236"/>
      <c r="W720" s="236"/>
      <c r="X720" s="236"/>
      <c r="Y720" s="236"/>
      <c r="Z720" s="162"/>
      <c r="AA720" s="162"/>
      <c r="AB720" s="162"/>
      <c r="AC720" s="162"/>
      <c r="AD720" s="162"/>
      <c r="AE720" s="162"/>
      <c r="AF720" s="162"/>
      <c r="AG720" s="162"/>
      <c r="AH720" s="162"/>
      <c r="AI720" s="162"/>
      <c r="AJ720" s="162"/>
      <c r="AK720" s="162"/>
      <c r="AL720" s="162"/>
      <c r="AM720" s="581"/>
      <c r="AN720" s="162"/>
      <c r="AO720" s="272"/>
      <c r="AP720" s="273"/>
    </row>
    <row r="721" spans="1:42" x14ac:dyDescent="0.3">
      <c r="A721" s="629"/>
      <c r="B721" s="628"/>
      <c r="C721" s="628"/>
      <c r="D721" s="629"/>
      <c r="F721" s="630"/>
      <c r="G721" s="630"/>
      <c r="I721" s="630"/>
      <c r="J721" s="630"/>
      <c r="K721" s="671"/>
      <c r="L721" s="671"/>
      <c r="M721" s="630"/>
      <c r="U721" s="236"/>
      <c r="V721" s="236"/>
      <c r="W721" s="236"/>
      <c r="X721" s="236"/>
      <c r="Y721" s="236"/>
      <c r="Z721" s="162"/>
      <c r="AA721" s="162"/>
      <c r="AB721" s="162"/>
      <c r="AC721" s="162"/>
      <c r="AD721" s="162"/>
      <c r="AE721" s="162"/>
      <c r="AF721" s="162"/>
      <c r="AG721" s="162"/>
      <c r="AH721" s="162"/>
      <c r="AI721" s="162"/>
      <c r="AJ721" s="162"/>
      <c r="AK721" s="162"/>
      <c r="AL721" s="162"/>
      <c r="AM721" s="581"/>
      <c r="AN721" s="162"/>
      <c r="AO721" s="272"/>
      <c r="AP721" s="273"/>
    </row>
    <row r="722" spans="1:42" x14ac:dyDescent="0.3">
      <c r="A722" s="629"/>
      <c r="B722" s="628"/>
      <c r="C722" s="628"/>
      <c r="D722" s="629"/>
      <c r="F722" s="630"/>
      <c r="G722" s="630"/>
      <c r="I722" s="630"/>
      <c r="J722" s="630"/>
      <c r="K722" s="671"/>
      <c r="L722" s="671"/>
      <c r="M722" s="630"/>
      <c r="U722" s="236"/>
      <c r="V722" s="236"/>
      <c r="W722" s="236"/>
      <c r="X722" s="236"/>
      <c r="Y722" s="236"/>
      <c r="Z722" s="162"/>
      <c r="AA722" s="162"/>
      <c r="AB722" s="162"/>
      <c r="AC722" s="162"/>
      <c r="AD722" s="162"/>
      <c r="AE722" s="162"/>
      <c r="AF722" s="162"/>
      <c r="AG722" s="162"/>
      <c r="AH722" s="162"/>
      <c r="AI722" s="162"/>
      <c r="AJ722" s="162"/>
      <c r="AK722" s="162"/>
      <c r="AL722" s="162"/>
      <c r="AM722" s="581"/>
      <c r="AN722" s="162"/>
      <c r="AO722" s="272"/>
      <c r="AP722" s="273"/>
    </row>
    <row r="723" spans="1:42" x14ac:dyDescent="0.3">
      <c r="A723" s="629"/>
      <c r="B723" s="628"/>
      <c r="C723" s="628"/>
      <c r="D723" s="629"/>
      <c r="F723" s="630"/>
      <c r="G723" s="630"/>
      <c r="I723" s="630"/>
      <c r="J723" s="630"/>
      <c r="K723" s="671"/>
      <c r="L723" s="671"/>
      <c r="M723" s="630"/>
      <c r="U723" s="236"/>
      <c r="V723" s="236"/>
      <c r="W723" s="236"/>
      <c r="X723" s="236"/>
      <c r="Y723" s="236"/>
      <c r="Z723" s="162"/>
      <c r="AA723" s="162"/>
      <c r="AB723" s="162"/>
      <c r="AC723" s="162"/>
      <c r="AD723" s="162"/>
      <c r="AE723" s="162"/>
      <c r="AF723" s="162"/>
      <c r="AG723" s="162"/>
      <c r="AH723" s="162"/>
      <c r="AI723" s="162"/>
      <c r="AJ723" s="162"/>
      <c r="AK723" s="162"/>
      <c r="AL723" s="162"/>
      <c r="AM723" s="581"/>
      <c r="AN723" s="162"/>
      <c r="AO723" s="272"/>
      <c r="AP723" s="273"/>
    </row>
    <row r="724" spans="1:42" x14ac:dyDescent="0.3">
      <c r="A724" s="629"/>
      <c r="B724" s="628"/>
      <c r="C724" s="628"/>
      <c r="D724" s="629"/>
      <c r="F724" s="630"/>
      <c r="G724" s="630"/>
      <c r="I724" s="630"/>
      <c r="J724" s="630"/>
      <c r="K724" s="671"/>
      <c r="L724" s="671"/>
      <c r="M724" s="630"/>
      <c r="U724" s="236"/>
      <c r="V724" s="236"/>
      <c r="W724" s="236"/>
      <c r="X724" s="236"/>
      <c r="Y724" s="236"/>
      <c r="Z724" s="162"/>
      <c r="AA724" s="162"/>
      <c r="AB724" s="162"/>
      <c r="AC724" s="162"/>
      <c r="AD724" s="162"/>
      <c r="AE724" s="162"/>
      <c r="AF724" s="162"/>
      <c r="AG724" s="162"/>
      <c r="AH724" s="162"/>
      <c r="AI724" s="162"/>
      <c r="AJ724" s="162"/>
      <c r="AK724" s="162"/>
      <c r="AL724" s="162"/>
      <c r="AM724" s="581"/>
      <c r="AN724" s="162"/>
      <c r="AO724" s="272"/>
      <c r="AP724" s="273"/>
    </row>
    <row r="725" spans="1:42" x14ac:dyDescent="0.3">
      <c r="A725" s="629"/>
      <c r="B725" s="628"/>
      <c r="C725" s="628"/>
      <c r="D725" s="629"/>
      <c r="F725" s="630"/>
      <c r="G725" s="630"/>
      <c r="I725" s="630"/>
      <c r="J725" s="630"/>
      <c r="K725" s="671"/>
      <c r="L725" s="671"/>
      <c r="M725" s="630"/>
      <c r="U725" s="236"/>
      <c r="V725" s="236"/>
      <c r="W725" s="236"/>
      <c r="X725" s="236"/>
      <c r="Y725" s="236"/>
      <c r="Z725" s="162"/>
      <c r="AA725" s="162"/>
      <c r="AB725" s="162"/>
      <c r="AC725" s="162"/>
      <c r="AD725" s="162"/>
      <c r="AE725" s="162"/>
      <c r="AF725" s="162"/>
      <c r="AG725" s="162"/>
      <c r="AH725" s="162"/>
      <c r="AI725" s="162"/>
      <c r="AJ725" s="162"/>
      <c r="AK725" s="162"/>
      <c r="AL725" s="162"/>
      <c r="AM725" s="581"/>
      <c r="AN725" s="162"/>
      <c r="AO725" s="272"/>
      <c r="AP725" s="273"/>
    </row>
    <row r="726" spans="1:42" x14ac:dyDescent="0.3">
      <c r="A726" s="629"/>
      <c r="B726" s="628"/>
      <c r="C726" s="628"/>
      <c r="D726" s="629"/>
      <c r="F726" s="630"/>
      <c r="G726" s="630"/>
      <c r="I726" s="630"/>
      <c r="J726" s="630"/>
      <c r="K726" s="671"/>
      <c r="L726" s="671"/>
      <c r="M726" s="630"/>
      <c r="U726" s="236"/>
      <c r="V726" s="236"/>
      <c r="W726" s="236"/>
      <c r="X726" s="236"/>
      <c r="Y726" s="236"/>
      <c r="Z726" s="162"/>
      <c r="AA726" s="162"/>
      <c r="AB726" s="162"/>
      <c r="AC726" s="162"/>
      <c r="AD726" s="162"/>
      <c r="AE726" s="162"/>
      <c r="AF726" s="162"/>
      <c r="AG726" s="162"/>
      <c r="AH726" s="162"/>
      <c r="AI726" s="162"/>
      <c r="AJ726" s="162"/>
      <c r="AK726" s="162"/>
      <c r="AL726" s="162"/>
      <c r="AM726" s="581"/>
      <c r="AN726" s="162"/>
      <c r="AO726" s="272"/>
      <c r="AP726" s="273"/>
    </row>
    <row r="727" spans="1:42" x14ac:dyDescent="0.3">
      <c r="A727" s="629"/>
      <c r="B727" s="628"/>
      <c r="C727" s="628"/>
      <c r="D727" s="629"/>
      <c r="F727" s="630"/>
      <c r="G727" s="630"/>
      <c r="I727" s="630"/>
      <c r="J727" s="630"/>
      <c r="K727" s="671"/>
      <c r="L727" s="671"/>
      <c r="M727" s="630"/>
      <c r="U727" s="236"/>
      <c r="V727" s="236"/>
      <c r="W727" s="236"/>
      <c r="X727" s="236"/>
      <c r="Y727" s="236"/>
      <c r="Z727" s="162"/>
      <c r="AA727" s="162"/>
      <c r="AB727" s="162"/>
      <c r="AC727" s="162"/>
      <c r="AD727" s="162"/>
      <c r="AE727" s="162"/>
      <c r="AF727" s="162"/>
      <c r="AG727" s="162"/>
      <c r="AH727" s="162"/>
      <c r="AI727" s="162"/>
      <c r="AJ727" s="162"/>
      <c r="AK727" s="162"/>
      <c r="AL727" s="162"/>
      <c r="AM727" s="581"/>
      <c r="AN727" s="162"/>
      <c r="AO727" s="272"/>
      <c r="AP727" s="273"/>
    </row>
    <row r="728" spans="1:42" x14ac:dyDescent="0.3">
      <c r="A728" s="629"/>
      <c r="B728" s="628"/>
      <c r="C728" s="628"/>
      <c r="D728" s="629"/>
      <c r="F728" s="630"/>
      <c r="G728" s="630"/>
      <c r="I728" s="630"/>
      <c r="J728" s="630"/>
      <c r="K728" s="671"/>
      <c r="L728" s="671"/>
      <c r="M728" s="630"/>
      <c r="U728" s="236"/>
      <c r="V728" s="236"/>
      <c r="W728" s="236"/>
      <c r="X728" s="236"/>
      <c r="Y728" s="236"/>
      <c r="Z728" s="162"/>
      <c r="AA728" s="162"/>
      <c r="AB728" s="162"/>
      <c r="AC728" s="162"/>
      <c r="AD728" s="162"/>
      <c r="AE728" s="162"/>
      <c r="AF728" s="162"/>
      <c r="AG728" s="162"/>
      <c r="AH728" s="162"/>
      <c r="AI728" s="162"/>
      <c r="AJ728" s="162"/>
      <c r="AK728" s="162"/>
      <c r="AL728" s="162"/>
      <c r="AM728" s="581"/>
      <c r="AN728" s="162"/>
      <c r="AO728" s="272"/>
      <c r="AP728" s="273"/>
    </row>
    <row r="729" spans="1:42" x14ac:dyDescent="0.3">
      <c r="A729" s="629"/>
      <c r="B729" s="628"/>
      <c r="C729" s="628"/>
      <c r="D729" s="629"/>
      <c r="F729" s="630"/>
      <c r="G729" s="630"/>
      <c r="I729" s="630"/>
      <c r="J729" s="630"/>
      <c r="K729" s="671"/>
      <c r="L729" s="671"/>
      <c r="M729" s="630"/>
      <c r="U729" s="236"/>
      <c r="V729" s="236"/>
      <c r="W729" s="236"/>
      <c r="X729" s="236"/>
      <c r="Y729" s="236"/>
      <c r="Z729" s="162"/>
      <c r="AA729" s="162"/>
      <c r="AB729" s="162"/>
      <c r="AC729" s="162"/>
      <c r="AD729" s="162"/>
      <c r="AE729" s="162"/>
      <c r="AF729" s="162"/>
      <c r="AG729" s="162"/>
      <c r="AH729" s="162"/>
      <c r="AI729" s="162"/>
      <c r="AJ729" s="162"/>
      <c r="AK729" s="162"/>
      <c r="AL729" s="162"/>
      <c r="AM729" s="581"/>
      <c r="AN729" s="162"/>
      <c r="AO729" s="272"/>
      <c r="AP729" s="273"/>
    </row>
    <row r="730" spans="1:42" x14ac:dyDescent="0.3">
      <c r="A730" s="629"/>
      <c r="B730" s="628"/>
      <c r="C730" s="628"/>
      <c r="D730" s="629"/>
      <c r="F730" s="630"/>
      <c r="G730" s="630"/>
      <c r="I730" s="630"/>
      <c r="J730" s="630"/>
      <c r="K730" s="671"/>
      <c r="L730" s="671"/>
      <c r="M730" s="630"/>
      <c r="U730" s="236"/>
      <c r="V730" s="236"/>
      <c r="W730" s="236"/>
      <c r="X730" s="236"/>
      <c r="Y730" s="236"/>
      <c r="Z730" s="162"/>
      <c r="AA730" s="162"/>
      <c r="AB730" s="162"/>
      <c r="AC730" s="162"/>
      <c r="AD730" s="162"/>
      <c r="AE730" s="162"/>
      <c r="AF730" s="162"/>
      <c r="AG730" s="162"/>
      <c r="AH730" s="162"/>
      <c r="AI730" s="162"/>
      <c r="AJ730" s="162"/>
      <c r="AK730" s="162"/>
      <c r="AL730" s="162"/>
      <c r="AM730" s="581"/>
      <c r="AN730" s="162"/>
      <c r="AO730" s="272"/>
      <c r="AP730" s="273"/>
    </row>
    <row r="731" spans="1:42" x14ac:dyDescent="0.3">
      <c r="A731" s="629"/>
      <c r="B731" s="628"/>
      <c r="C731" s="628"/>
      <c r="D731" s="629"/>
      <c r="F731" s="630"/>
      <c r="G731" s="630"/>
      <c r="I731" s="630"/>
      <c r="J731" s="630"/>
      <c r="K731" s="671"/>
      <c r="L731" s="671"/>
      <c r="M731" s="630"/>
      <c r="U731" s="236"/>
      <c r="V731" s="236"/>
      <c r="W731" s="236"/>
      <c r="X731" s="236"/>
      <c r="Y731" s="236"/>
      <c r="Z731" s="162"/>
      <c r="AA731" s="162"/>
      <c r="AB731" s="162"/>
      <c r="AC731" s="162"/>
      <c r="AD731" s="162"/>
      <c r="AE731" s="162"/>
      <c r="AF731" s="162"/>
      <c r="AG731" s="162"/>
      <c r="AH731" s="162"/>
      <c r="AI731" s="162"/>
      <c r="AJ731" s="162"/>
      <c r="AK731" s="162"/>
      <c r="AL731" s="162"/>
      <c r="AM731" s="581"/>
      <c r="AN731" s="162"/>
      <c r="AO731" s="272"/>
      <c r="AP731" s="273"/>
    </row>
    <row r="732" spans="1:42" x14ac:dyDescent="0.3">
      <c r="A732" s="629"/>
      <c r="B732" s="628"/>
      <c r="C732" s="628"/>
      <c r="D732" s="629"/>
      <c r="F732" s="630"/>
      <c r="G732" s="630"/>
      <c r="I732" s="630"/>
      <c r="J732" s="630"/>
      <c r="K732" s="671"/>
      <c r="L732" s="671"/>
      <c r="M732" s="630"/>
      <c r="U732" s="236"/>
      <c r="V732" s="236"/>
      <c r="W732" s="236"/>
      <c r="X732" s="236"/>
      <c r="Y732" s="236"/>
      <c r="Z732" s="162"/>
      <c r="AA732" s="162"/>
      <c r="AB732" s="162"/>
      <c r="AC732" s="162"/>
      <c r="AD732" s="162"/>
      <c r="AE732" s="162"/>
      <c r="AF732" s="162"/>
      <c r="AG732" s="162"/>
      <c r="AH732" s="162"/>
      <c r="AI732" s="162"/>
      <c r="AJ732" s="162"/>
      <c r="AK732" s="162"/>
      <c r="AL732" s="162"/>
      <c r="AM732" s="581"/>
      <c r="AN732" s="162"/>
      <c r="AO732" s="272"/>
      <c r="AP732" s="273"/>
    </row>
    <row r="733" spans="1:42" x14ac:dyDescent="0.3">
      <c r="A733" s="629"/>
      <c r="B733" s="628"/>
      <c r="C733" s="628"/>
      <c r="D733" s="629"/>
      <c r="F733" s="630"/>
      <c r="G733" s="630"/>
      <c r="I733" s="630"/>
      <c r="J733" s="630"/>
      <c r="K733" s="671"/>
      <c r="L733" s="671"/>
      <c r="M733" s="630"/>
      <c r="U733" s="236"/>
      <c r="V733" s="236"/>
      <c r="W733" s="236"/>
      <c r="X733" s="236"/>
      <c r="Y733" s="236"/>
      <c r="Z733" s="162"/>
      <c r="AA733" s="162"/>
      <c r="AB733" s="162"/>
      <c r="AC733" s="162"/>
      <c r="AD733" s="162"/>
      <c r="AE733" s="162"/>
      <c r="AF733" s="162"/>
      <c r="AG733" s="162"/>
      <c r="AH733" s="162"/>
      <c r="AI733" s="162"/>
      <c r="AJ733" s="162"/>
      <c r="AK733" s="162"/>
      <c r="AL733" s="162"/>
      <c r="AM733" s="581"/>
      <c r="AN733" s="162"/>
      <c r="AO733" s="272"/>
      <c r="AP733" s="273"/>
    </row>
    <row r="734" spans="1:42" x14ac:dyDescent="0.3">
      <c r="A734" s="629"/>
      <c r="B734" s="628"/>
      <c r="C734" s="628"/>
      <c r="D734" s="629"/>
      <c r="F734" s="630"/>
      <c r="G734" s="630"/>
      <c r="I734" s="630"/>
      <c r="J734" s="630"/>
      <c r="K734" s="671"/>
      <c r="L734" s="671"/>
      <c r="M734" s="630"/>
      <c r="U734" s="236"/>
      <c r="V734" s="236"/>
      <c r="W734" s="236"/>
      <c r="X734" s="236"/>
      <c r="Y734" s="236"/>
      <c r="Z734" s="162"/>
      <c r="AA734" s="162"/>
      <c r="AB734" s="162"/>
      <c r="AC734" s="162"/>
      <c r="AD734" s="162"/>
      <c r="AE734" s="162"/>
      <c r="AF734" s="162"/>
      <c r="AG734" s="162"/>
      <c r="AH734" s="162"/>
      <c r="AI734" s="162"/>
      <c r="AJ734" s="162"/>
      <c r="AK734" s="162"/>
      <c r="AL734" s="162"/>
      <c r="AM734" s="581"/>
      <c r="AN734" s="162"/>
      <c r="AO734" s="272"/>
      <c r="AP734" s="273"/>
    </row>
    <row r="735" spans="1:42" x14ac:dyDescent="0.3">
      <c r="A735" s="629"/>
      <c r="B735" s="628"/>
      <c r="C735" s="628"/>
      <c r="D735" s="629"/>
      <c r="F735" s="630"/>
      <c r="G735" s="630"/>
      <c r="I735" s="630"/>
      <c r="J735" s="630"/>
      <c r="K735" s="671"/>
      <c r="L735" s="671"/>
      <c r="M735" s="630"/>
      <c r="U735" s="236"/>
      <c r="V735" s="236"/>
      <c r="W735" s="236"/>
      <c r="X735" s="236"/>
      <c r="Y735" s="236"/>
      <c r="Z735" s="162"/>
      <c r="AA735" s="162"/>
      <c r="AB735" s="162"/>
      <c r="AC735" s="162"/>
      <c r="AD735" s="162"/>
      <c r="AE735" s="162"/>
      <c r="AF735" s="162"/>
      <c r="AG735" s="162"/>
      <c r="AH735" s="162"/>
      <c r="AI735" s="162"/>
      <c r="AJ735" s="162"/>
      <c r="AK735" s="162"/>
      <c r="AL735" s="162"/>
      <c r="AM735" s="581"/>
      <c r="AN735" s="162"/>
      <c r="AO735" s="272"/>
      <c r="AP735" s="273"/>
    </row>
    <row r="736" spans="1:42" x14ac:dyDescent="0.3">
      <c r="A736" s="629"/>
      <c r="B736" s="628"/>
      <c r="C736" s="628"/>
      <c r="D736" s="629"/>
      <c r="F736" s="630"/>
      <c r="G736" s="630"/>
      <c r="I736" s="630"/>
      <c r="J736" s="630"/>
      <c r="K736" s="671"/>
      <c r="L736" s="671"/>
      <c r="M736" s="630"/>
      <c r="U736" s="236"/>
      <c r="V736" s="236"/>
      <c r="W736" s="236"/>
      <c r="X736" s="236"/>
      <c r="Y736" s="236"/>
      <c r="Z736" s="162"/>
      <c r="AA736" s="162"/>
      <c r="AB736" s="162"/>
      <c r="AC736" s="162"/>
      <c r="AD736" s="162"/>
      <c r="AE736" s="162"/>
      <c r="AF736" s="162"/>
      <c r="AG736" s="162"/>
      <c r="AH736" s="162"/>
      <c r="AI736" s="162"/>
      <c r="AJ736" s="162"/>
      <c r="AK736" s="162"/>
      <c r="AL736" s="162"/>
      <c r="AM736" s="581"/>
      <c r="AN736" s="162"/>
      <c r="AO736" s="272"/>
      <c r="AP736" s="273"/>
    </row>
    <row r="737" spans="1:42" x14ac:dyDescent="0.3">
      <c r="A737" s="629"/>
      <c r="B737" s="628"/>
      <c r="C737" s="628"/>
      <c r="D737" s="629"/>
      <c r="F737" s="630"/>
      <c r="G737" s="630"/>
      <c r="I737" s="630"/>
      <c r="J737" s="630"/>
      <c r="K737" s="671"/>
      <c r="L737" s="671"/>
      <c r="M737" s="630"/>
      <c r="U737" s="236"/>
      <c r="V737" s="236"/>
      <c r="W737" s="236"/>
      <c r="X737" s="236"/>
      <c r="Y737" s="236"/>
      <c r="Z737" s="162"/>
      <c r="AA737" s="162"/>
      <c r="AB737" s="162"/>
      <c r="AC737" s="162"/>
      <c r="AD737" s="162"/>
      <c r="AE737" s="162"/>
      <c r="AF737" s="162"/>
      <c r="AG737" s="162"/>
      <c r="AH737" s="162"/>
      <c r="AI737" s="162"/>
      <c r="AJ737" s="162"/>
      <c r="AK737" s="162"/>
      <c r="AL737" s="162"/>
      <c r="AM737" s="581"/>
      <c r="AN737" s="162"/>
      <c r="AO737" s="272"/>
      <c r="AP737" s="273"/>
    </row>
    <row r="738" spans="1:42" x14ac:dyDescent="0.3">
      <c r="A738" s="629"/>
      <c r="B738" s="628"/>
      <c r="C738" s="628"/>
      <c r="D738" s="629"/>
      <c r="F738" s="630"/>
      <c r="G738" s="630"/>
      <c r="I738" s="630"/>
      <c r="J738" s="630"/>
      <c r="K738" s="671"/>
      <c r="L738" s="671"/>
      <c r="M738" s="630"/>
      <c r="U738" s="236"/>
      <c r="V738" s="236"/>
      <c r="W738" s="236"/>
      <c r="X738" s="236"/>
      <c r="Y738" s="236"/>
      <c r="Z738" s="162"/>
      <c r="AA738" s="162"/>
      <c r="AB738" s="162"/>
      <c r="AC738" s="162"/>
      <c r="AD738" s="162"/>
      <c r="AE738" s="162"/>
      <c r="AF738" s="162"/>
      <c r="AG738" s="162"/>
      <c r="AH738" s="162"/>
      <c r="AI738" s="162"/>
      <c r="AJ738" s="162"/>
      <c r="AK738" s="162"/>
      <c r="AL738" s="162"/>
      <c r="AM738" s="581"/>
      <c r="AN738" s="162"/>
      <c r="AO738" s="272"/>
      <c r="AP738" s="273"/>
    </row>
    <row r="739" spans="1:42" x14ac:dyDescent="0.3">
      <c r="A739" s="629"/>
      <c r="B739" s="628"/>
      <c r="C739" s="628"/>
      <c r="D739" s="629"/>
      <c r="F739" s="630"/>
      <c r="G739" s="630"/>
      <c r="I739" s="630"/>
      <c r="J739" s="630"/>
      <c r="K739" s="671"/>
      <c r="L739" s="671"/>
      <c r="M739" s="630"/>
      <c r="U739" s="236"/>
      <c r="V739" s="236"/>
      <c r="W739" s="236"/>
      <c r="X739" s="236"/>
      <c r="Y739" s="236"/>
      <c r="Z739" s="162"/>
      <c r="AA739" s="162"/>
      <c r="AB739" s="162"/>
      <c r="AC739" s="162"/>
      <c r="AD739" s="162"/>
      <c r="AE739" s="162"/>
      <c r="AF739" s="162"/>
      <c r="AG739" s="162"/>
      <c r="AH739" s="162"/>
      <c r="AI739" s="162"/>
      <c r="AJ739" s="162"/>
      <c r="AK739" s="162"/>
      <c r="AL739" s="162"/>
      <c r="AM739" s="581"/>
      <c r="AN739" s="162"/>
      <c r="AO739" s="272"/>
      <c r="AP739" s="273"/>
    </row>
    <row r="740" spans="1:42" x14ac:dyDescent="0.3">
      <c r="A740" s="629"/>
      <c r="B740" s="628"/>
      <c r="C740" s="628"/>
      <c r="D740" s="629"/>
      <c r="F740" s="630"/>
      <c r="G740" s="630"/>
      <c r="I740" s="630"/>
      <c r="J740" s="630"/>
      <c r="K740" s="671"/>
      <c r="L740" s="671"/>
      <c r="M740" s="630"/>
      <c r="U740" s="236"/>
      <c r="V740" s="236"/>
      <c r="W740" s="236"/>
      <c r="X740" s="236"/>
      <c r="Y740" s="236"/>
      <c r="Z740" s="162"/>
      <c r="AA740" s="162"/>
      <c r="AB740" s="162"/>
      <c r="AC740" s="162"/>
      <c r="AD740" s="162"/>
      <c r="AE740" s="162"/>
      <c r="AF740" s="162"/>
      <c r="AG740" s="162"/>
      <c r="AH740" s="162"/>
      <c r="AI740" s="162"/>
      <c r="AJ740" s="162"/>
      <c r="AK740" s="162"/>
      <c r="AL740" s="162"/>
      <c r="AM740" s="581"/>
      <c r="AN740" s="162"/>
      <c r="AO740" s="272"/>
      <c r="AP740" s="273"/>
    </row>
    <row r="741" spans="1:42" x14ac:dyDescent="0.3">
      <c r="A741" s="629"/>
      <c r="B741" s="628"/>
      <c r="C741" s="628"/>
      <c r="D741" s="629"/>
      <c r="F741" s="630"/>
      <c r="G741" s="630"/>
      <c r="I741" s="630"/>
      <c r="J741" s="630"/>
      <c r="K741" s="671"/>
      <c r="L741" s="671"/>
      <c r="M741" s="630"/>
      <c r="U741" s="236"/>
      <c r="V741" s="236"/>
      <c r="W741" s="236"/>
      <c r="X741" s="236"/>
      <c r="Y741" s="236"/>
      <c r="Z741" s="162"/>
      <c r="AA741" s="162"/>
      <c r="AB741" s="162"/>
      <c r="AC741" s="162"/>
      <c r="AD741" s="162"/>
      <c r="AE741" s="162"/>
      <c r="AF741" s="162"/>
      <c r="AG741" s="162"/>
      <c r="AH741" s="162"/>
      <c r="AI741" s="162"/>
      <c r="AJ741" s="162"/>
      <c r="AK741" s="162"/>
      <c r="AL741" s="162"/>
      <c r="AM741" s="581"/>
      <c r="AN741" s="162"/>
      <c r="AO741" s="272"/>
      <c r="AP741" s="273"/>
    </row>
    <row r="742" spans="1:42" x14ac:dyDescent="0.3">
      <c r="A742" s="629"/>
      <c r="B742" s="628"/>
      <c r="C742" s="628"/>
      <c r="D742" s="629"/>
      <c r="F742" s="630"/>
      <c r="G742" s="630"/>
      <c r="I742" s="630"/>
      <c r="J742" s="630"/>
      <c r="K742" s="671"/>
      <c r="L742" s="671"/>
      <c r="M742" s="630"/>
      <c r="U742" s="236"/>
      <c r="V742" s="236"/>
      <c r="W742" s="236"/>
      <c r="X742" s="236"/>
      <c r="Y742" s="236"/>
      <c r="Z742" s="162"/>
      <c r="AA742" s="162"/>
      <c r="AB742" s="162"/>
      <c r="AC742" s="162"/>
      <c r="AD742" s="162"/>
      <c r="AE742" s="162"/>
      <c r="AF742" s="162"/>
      <c r="AG742" s="162"/>
      <c r="AH742" s="162"/>
      <c r="AI742" s="162"/>
      <c r="AJ742" s="162"/>
      <c r="AK742" s="162"/>
      <c r="AL742" s="162"/>
      <c r="AM742" s="581"/>
      <c r="AN742" s="162"/>
      <c r="AO742" s="272"/>
      <c r="AP742" s="273"/>
    </row>
    <row r="743" spans="1:42" x14ac:dyDescent="0.3">
      <c r="A743" s="629"/>
      <c r="B743" s="628"/>
      <c r="C743" s="628"/>
      <c r="D743" s="629"/>
      <c r="F743" s="630"/>
      <c r="G743" s="630"/>
      <c r="I743" s="630"/>
      <c r="J743" s="630"/>
      <c r="K743" s="671"/>
      <c r="L743" s="671"/>
      <c r="M743" s="630"/>
      <c r="U743" s="236"/>
      <c r="V743" s="236"/>
      <c r="W743" s="236"/>
      <c r="X743" s="236"/>
      <c r="Y743" s="236"/>
      <c r="Z743" s="162"/>
      <c r="AA743" s="162"/>
      <c r="AB743" s="162"/>
      <c r="AC743" s="162"/>
      <c r="AD743" s="162"/>
      <c r="AE743" s="162"/>
      <c r="AF743" s="162"/>
      <c r="AG743" s="162"/>
      <c r="AH743" s="162"/>
      <c r="AI743" s="162"/>
      <c r="AJ743" s="162"/>
      <c r="AK743" s="162"/>
      <c r="AL743" s="162"/>
      <c r="AM743" s="581"/>
      <c r="AN743" s="162"/>
      <c r="AO743" s="272"/>
      <c r="AP743" s="273"/>
    </row>
    <row r="744" spans="1:42" x14ac:dyDescent="0.3">
      <c r="A744" s="629"/>
      <c r="B744" s="628"/>
      <c r="C744" s="628"/>
      <c r="D744" s="629"/>
      <c r="F744" s="630"/>
      <c r="G744" s="630"/>
      <c r="I744" s="630"/>
      <c r="J744" s="630"/>
      <c r="K744" s="671"/>
      <c r="L744" s="671"/>
      <c r="M744" s="630"/>
      <c r="U744" s="236"/>
      <c r="V744" s="236"/>
      <c r="W744" s="236"/>
      <c r="X744" s="236"/>
      <c r="Y744" s="236"/>
      <c r="Z744" s="162"/>
      <c r="AA744" s="162"/>
      <c r="AB744" s="162"/>
      <c r="AC744" s="162"/>
      <c r="AD744" s="162"/>
      <c r="AE744" s="162"/>
      <c r="AF744" s="162"/>
      <c r="AG744" s="162"/>
      <c r="AH744" s="162"/>
      <c r="AI744" s="162"/>
      <c r="AJ744" s="162"/>
      <c r="AK744" s="162"/>
      <c r="AL744" s="162"/>
      <c r="AM744" s="581"/>
      <c r="AN744" s="162"/>
      <c r="AO744" s="272"/>
      <c r="AP744" s="273"/>
    </row>
    <row r="745" spans="1:42" x14ac:dyDescent="0.3">
      <c r="A745" s="629"/>
      <c r="B745" s="628"/>
      <c r="C745" s="628"/>
      <c r="D745" s="629"/>
      <c r="F745" s="630"/>
      <c r="G745" s="630"/>
      <c r="I745" s="630"/>
      <c r="J745" s="630"/>
      <c r="K745" s="671"/>
      <c r="L745" s="671"/>
      <c r="M745" s="630"/>
      <c r="U745" s="236"/>
      <c r="V745" s="236"/>
      <c r="W745" s="236"/>
      <c r="X745" s="236"/>
      <c r="Y745" s="236"/>
      <c r="Z745" s="162"/>
      <c r="AA745" s="162"/>
      <c r="AB745" s="162"/>
      <c r="AC745" s="162"/>
      <c r="AD745" s="162"/>
      <c r="AE745" s="162"/>
      <c r="AF745" s="162"/>
      <c r="AG745" s="162"/>
      <c r="AH745" s="162"/>
      <c r="AI745" s="162"/>
      <c r="AJ745" s="162"/>
      <c r="AK745" s="162"/>
      <c r="AL745" s="162"/>
      <c r="AM745" s="581"/>
      <c r="AN745" s="162"/>
      <c r="AO745" s="272"/>
      <c r="AP745" s="273"/>
    </row>
    <row r="746" spans="1:42" x14ac:dyDescent="0.3">
      <c r="A746" s="629"/>
      <c r="B746" s="628"/>
      <c r="C746" s="628"/>
      <c r="D746" s="629"/>
      <c r="F746" s="630"/>
      <c r="G746" s="630"/>
      <c r="I746" s="630"/>
      <c r="J746" s="630"/>
      <c r="K746" s="671"/>
      <c r="L746" s="671"/>
      <c r="M746" s="630"/>
      <c r="U746" s="236"/>
      <c r="V746" s="236"/>
      <c r="W746" s="236"/>
      <c r="X746" s="236"/>
      <c r="Y746" s="236"/>
      <c r="Z746" s="162"/>
      <c r="AA746" s="162"/>
      <c r="AB746" s="162"/>
      <c r="AC746" s="162"/>
      <c r="AD746" s="162"/>
      <c r="AE746" s="162"/>
      <c r="AF746" s="162"/>
      <c r="AG746" s="162"/>
      <c r="AH746" s="162"/>
      <c r="AI746" s="162"/>
      <c r="AJ746" s="162"/>
      <c r="AK746" s="162"/>
      <c r="AL746" s="162"/>
      <c r="AM746" s="581"/>
      <c r="AN746" s="162"/>
      <c r="AO746" s="272"/>
      <c r="AP746" s="273"/>
    </row>
    <row r="747" spans="1:42" x14ac:dyDescent="0.3">
      <c r="A747" s="629"/>
      <c r="B747" s="628"/>
      <c r="C747" s="628"/>
      <c r="D747" s="629"/>
      <c r="F747" s="630"/>
      <c r="G747" s="630"/>
      <c r="I747" s="630"/>
      <c r="J747" s="630"/>
      <c r="K747" s="671"/>
      <c r="L747" s="671"/>
      <c r="M747" s="630"/>
      <c r="U747" s="236"/>
      <c r="V747" s="236"/>
      <c r="W747" s="236"/>
      <c r="X747" s="236"/>
      <c r="Y747" s="236"/>
      <c r="Z747" s="162"/>
      <c r="AA747" s="162"/>
      <c r="AB747" s="162"/>
      <c r="AC747" s="162"/>
      <c r="AD747" s="162"/>
      <c r="AE747" s="162"/>
      <c r="AF747" s="162"/>
      <c r="AG747" s="162"/>
      <c r="AH747" s="162"/>
      <c r="AI747" s="162"/>
      <c r="AJ747" s="162"/>
      <c r="AK747" s="162"/>
      <c r="AL747" s="162"/>
      <c r="AM747" s="581"/>
      <c r="AN747" s="162"/>
      <c r="AO747" s="272"/>
      <c r="AP747" s="273"/>
    </row>
    <row r="748" spans="1:42" x14ac:dyDescent="0.3">
      <c r="A748" s="629"/>
      <c r="B748" s="628"/>
      <c r="C748" s="628"/>
      <c r="D748" s="629"/>
      <c r="F748" s="630"/>
      <c r="G748" s="630"/>
      <c r="I748" s="630"/>
      <c r="J748" s="630"/>
      <c r="K748" s="671"/>
      <c r="L748" s="671"/>
      <c r="M748" s="630"/>
      <c r="U748" s="236"/>
      <c r="V748" s="236"/>
      <c r="W748" s="236"/>
      <c r="X748" s="236"/>
      <c r="Y748" s="236"/>
      <c r="Z748" s="162"/>
      <c r="AA748" s="162"/>
      <c r="AB748" s="162"/>
      <c r="AC748" s="162"/>
      <c r="AD748" s="162"/>
      <c r="AE748" s="162"/>
      <c r="AF748" s="162"/>
      <c r="AG748" s="162"/>
      <c r="AH748" s="162"/>
      <c r="AI748" s="162"/>
      <c r="AJ748" s="162"/>
      <c r="AK748" s="162"/>
      <c r="AL748" s="162"/>
      <c r="AM748" s="581"/>
      <c r="AN748" s="162"/>
      <c r="AO748" s="272"/>
      <c r="AP748" s="273"/>
    </row>
    <row r="749" spans="1:42" x14ac:dyDescent="0.3">
      <c r="A749" s="629"/>
      <c r="B749" s="628"/>
      <c r="C749" s="628"/>
      <c r="D749" s="629"/>
      <c r="F749" s="630"/>
      <c r="G749" s="630"/>
      <c r="I749" s="630"/>
      <c r="J749" s="630"/>
      <c r="K749" s="671"/>
      <c r="L749" s="671"/>
      <c r="M749" s="630"/>
      <c r="U749" s="236"/>
      <c r="V749" s="236"/>
      <c r="W749" s="236"/>
      <c r="X749" s="236"/>
      <c r="Y749" s="236"/>
      <c r="Z749" s="162"/>
      <c r="AA749" s="162"/>
      <c r="AB749" s="162"/>
      <c r="AC749" s="162"/>
      <c r="AD749" s="162"/>
      <c r="AE749" s="162"/>
      <c r="AF749" s="162"/>
      <c r="AG749" s="162"/>
      <c r="AH749" s="162"/>
      <c r="AI749" s="162"/>
      <c r="AJ749" s="162"/>
      <c r="AK749" s="162"/>
      <c r="AL749" s="162"/>
      <c r="AM749" s="581"/>
      <c r="AN749" s="162"/>
      <c r="AO749" s="272"/>
      <c r="AP749" s="273"/>
    </row>
    <row r="750" spans="1:42" x14ac:dyDescent="0.3">
      <c r="A750" s="629"/>
      <c r="B750" s="628"/>
      <c r="C750" s="628"/>
      <c r="D750" s="629"/>
      <c r="F750" s="630"/>
      <c r="G750" s="630"/>
      <c r="I750" s="630"/>
      <c r="J750" s="630"/>
      <c r="K750" s="671"/>
      <c r="L750" s="671"/>
      <c r="M750" s="630"/>
      <c r="U750" s="236"/>
      <c r="V750" s="236"/>
      <c r="W750" s="236"/>
      <c r="X750" s="236"/>
      <c r="Y750" s="236"/>
      <c r="Z750" s="162"/>
      <c r="AA750" s="162"/>
      <c r="AB750" s="162"/>
      <c r="AC750" s="162"/>
      <c r="AD750" s="162"/>
      <c r="AE750" s="162"/>
      <c r="AF750" s="162"/>
      <c r="AG750" s="162"/>
      <c r="AH750" s="162"/>
      <c r="AI750" s="162"/>
      <c r="AJ750" s="162"/>
      <c r="AK750" s="162"/>
      <c r="AL750" s="162"/>
      <c r="AM750" s="581"/>
      <c r="AN750" s="162"/>
      <c r="AO750" s="272"/>
      <c r="AP750" s="273"/>
    </row>
    <row r="751" spans="1:42" x14ac:dyDescent="0.3">
      <c r="A751" s="629"/>
      <c r="B751" s="628"/>
      <c r="C751" s="628"/>
      <c r="D751" s="629"/>
      <c r="F751" s="630"/>
      <c r="G751" s="630"/>
      <c r="I751" s="630"/>
      <c r="J751" s="630"/>
      <c r="K751" s="671"/>
      <c r="L751" s="671"/>
      <c r="M751" s="630"/>
      <c r="U751" s="236"/>
      <c r="V751" s="236"/>
      <c r="W751" s="236"/>
      <c r="X751" s="236"/>
      <c r="Y751" s="236"/>
      <c r="Z751" s="162"/>
      <c r="AA751" s="162"/>
      <c r="AB751" s="162"/>
      <c r="AC751" s="162"/>
      <c r="AD751" s="162"/>
      <c r="AE751" s="162"/>
      <c r="AF751" s="162"/>
      <c r="AG751" s="162"/>
      <c r="AH751" s="162"/>
      <c r="AI751" s="162"/>
      <c r="AJ751" s="162"/>
      <c r="AK751" s="162"/>
      <c r="AL751" s="162"/>
      <c r="AM751" s="581"/>
      <c r="AN751" s="162"/>
      <c r="AO751" s="272"/>
      <c r="AP751" s="273"/>
    </row>
    <row r="752" spans="1:42" x14ac:dyDescent="0.3">
      <c r="A752" s="629"/>
      <c r="B752" s="628"/>
      <c r="C752" s="628"/>
      <c r="D752" s="629"/>
      <c r="F752" s="630"/>
      <c r="G752" s="630"/>
      <c r="I752" s="630"/>
      <c r="J752" s="630"/>
      <c r="K752" s="671"/>
      <c r="L752" s="671"/>
      <c r="M752" s="630"/>
      <c r="U752" s="236"/>
      <c r="V752" s="236"/>
      <c r="W752" s="236"/>
      <c r="X752" s="236"/>
      <c r="Y752" s="236"/>
      <c r="Z752" s="162"/>
      <c r="AA752" s="162"/>
      <c r="AB752" s="162"/>
      <c r="AC752" s="162"/>
      <c r="AD752" s="162"/>
      <c r="AE752" s="162"/>
      <c r="AF752" s="162"/>
      <c r="AG752" s="162"/>
      <c r="AH752" s="162"/>
      <c r="AI752" s="162"/>
      <c r="AJ752" s="162"/>
      <c r="AK752" s="162"/>
      <c r="AL752" s="162"/>
      <c r="AM752" s="581"/>
      <c r="AN752" s="162"/>
      <c r="AO752" s="272"/>
      <c r="AP752" s="273"/>
    </row>
    <row r="753" spans="1:42" x14ac:dyDescent="0.3">
      <c r="A753" s="629"/>
      <c r="B753" s="628"/>
      <c r="C753" s="628"/>
      <c r="D753" s="629"/>
      <c r="F753" s="630"/>
      <c r="G753" s="630"/>
      <c r="I753" s="630"/>
      <c r="J753" s="630"/>
      <c r="K753" s="671"/>
      <c r="L753" s="671"/>
      <c r="M753" s="630"/>
      <c r="U753" s="236"/>
      <c r="V753" s="236"/>
      <c r="W753" s="236"/>
      <c r="X753" s="236"/>
      <c r="Y753" s="236"/>
      <c r="Z753" s="162"/>
      <c r="AA753" s="162"/>
      <c r="AB753" s="162"/>
      <c r="AC753" s="162"/>
      <c r="AD753" s="162"/>
      <c r="AE753" s="162"/>
      <c r="AF753" s="162"/>
      <c r="AG753" s="162"/>
      <c r="AH753" s="162"/>
      <c r="AI753" s="162"/>
      <c r="AJ753" s="162"/>
      <c r="AK753" s="162"/>
      <c r="AL753" s="162"/>
      <c r="AM753" s="581"/>
      <c r="AN753" s="162"/>
      <c r="AO753" s="272"/>
      <c r="AP753" s="273"/>
    </row>
    <row r="754" spans="1:42" x14ac:dyDescent="0.3">
      <c r="A754" s="629"/>
      <c r="B754" s="628"/>
      <c r="C754" s="628"/>
      <c r="D754" s="629"/>
      <c r="F754" s="630"/>
      <c r="G754" s="630"/>
      <c r="I754" s="630"/>
      <c r="J754" s="630"/>
      <c r="K754" s="671"/>
      <c r="L754" s="671"/>
      <c r="M754" s="630"/>
      <c r="U754" s="236"/>
      <c r="V754" s="236"/>
      <c r="W754" s="236"/>
      <c r="X754" s="236"/>
      <c r="Y754" s="236"/>
      <c r="Z754" s="162"/>
      <c r="AA754" s="162"/>
      <c r="AB754" s="162"/>
      <c r="AC754" s="162"/>
      <c r="AD754" s="162"/>
      <c r="AE754" s="162"/>
      <c r="AF754" s="162"/>
      <c r="AG754" s="162"/>
      <c r="AH754" s="162"/>
      <c r="AI754" s="162"/>
      <c r="AJ754" s="162"/>
      <c r="AK754" s="162"/>
      <c r="AL754" s="162"/>
      <c r="AM754" s="581"/>
      <c r="AN754" s="162"/>
      <c r="AO754" s="272"/>
      <c r="AP754" s="273"/>
    </row>
    <row r="755" spans="1:42" x14ac:dyDescent="0.3">
      <c r="A755" s="629"/>
      <c r="B755" s="628"/>
      <c r="C755" s="628"/>
      <c r="D755" s="629"/>
      <c r="F755" s="630"/>
      <c r="G755" s="630"/>
      <c r="I755" s="630"/>
      <c r="J755" s="630"/>
      <c r="K755" s="671"/>
      <c r="L755" s="671"/>
      <c r="M755" s="630"/>
      <c r="U755" s="236"/>
      <c r="V755" s="236"/>
      <c r="W755" s="236"/>
      <c r="X755" s="236"/>
      <c r="Y755" s="236"/>
      <c r="Z755" s="162"/>
      <c r="AA755" s="162"/>
      <c r="AB755" s="162"/>
      <c r="AC755" s="162"/>
      <c r="AD755" s="162"/>
      <c r="AE755" s="162"/>
      <c r="AF755" s="162"/>
      <c r="AG755" s="162"/>
      <c r="AH755" s="162"/>
      <c r="AI755" s="162"/>
      <c r="AJ755" s="162"/>
      <c r="AK755" s="162"/>
      <c r="AL755" s="162"/>
      <c r="AM755" s="581"/>
      <c r="AN755" s="162"/>
      <c r="AO755" s="272"/>
      <c r="AP755" s="273"/>
    </row>
    <row r="756" spans="1:42" x14ac:dyDescent="0.3">
      <c r="A756" s="629"/>
      <c r="B756" s="628"/>
      <c r="C756" s="628"/>
      <c r="D756" s="629"/>
      <c r="F756" s="630"/>
      <c r="G756" s="630"/>
      <c r="I756" s="630"/>
      <c r="J756" s="630"/>
      <c r="K756" s="671"/>
      <c r="L756" s="671"/>
      <c r="M756" s="630"/>
      <c r="U756" s="236"/>
      <c r="V756" s="236"/>
      <c r="W756" s="236"/>
      <c r="X756" s="236"/>
      <c r="Y756" s="236"/>
      <c r="Z756" s="162"/>
      <c r="AA756" s="162"/>
      <c r="AB756" s="162"/>
      <c r="AC756" s="162"/>
      <c r="AD756" s="162"/>
      <c r="AE756" s="162"/>
      <c r="AF756" s="162"/>
      <c r="AG756" s="162"/>
      <c r="AH756" s="162"/>
      <c r="AI756" s="162"/>
      <c r="AJ756" s="162"/>
      <c r="AK756" s="162"/>
      <c r="AL756" s="162"/>
      <c r="AM756" s="581"/>
      <c r="AN756" s="162"/>
      <c r="AO756" s="272"/>
      <c r="AP756" s="273"/>
    </row>
    <row r="757" spans="1:42" x14ac:dyDescent="0.3">
      <c r="A757" s="629"/>
      <c r="B757" s="628"/>
      <c r="C757" s="628"/>
      <c r="D757" s="629"/>
      <c r="F757" s="630"/>
      <c r="G757" s="630"/>
      <c r="I757" s="630"/>
      <c r="J757" s="630"/>
      <c r="K757" s="671"/>
      <c r="L757" s="671"/>
      <c r="M757" s="630"/>
      <c r="U757" s="236"/>
      <c r="V757" s="236"/>
      <c r="W757" s="236"/>
      <c r="X757" s="236"/>
      <c r="Y757" s="236"/>
      <c r="Z757" s="162"/>
      <c r="AA757" s="162"/>
      <c r="AB757" s="162"/>
      <c r="AC757" s="162"/>
      <c r="AD757" s="162"/>
      <c r="AE757" s="162"/>
      <c r="AF757" s="162"/>
      <c r="AG757" s="162"/>
      <c r="AH757" s="162"/>
      <c r="AI757" s="162"/>
      <c r="AJ757" s="162"/>
      <c r="AK757" s="162"/>
      <c r="AL757" s="162"/>
      <c r="AM757" s="581"/>
      <c r="AN757" s="162"/>
      <c r="AO757" s="272"/>
      <c r="AP757" s="273"/>
    </row>
    <row r="758" spans="1:42" x14ac:dyDescent="0.3">
      <c r="A758" s="629"/>
      <c r="B758" s="628"/>
      <c r="C758" s="628"/>
      <c r="D758" s="629"/>
      <c r="F758" s="630"/>
      <c r="G758" s="630"/>
      <c r="I758" s="630"/>
      <c r="J758" s="630"/>
      <c r="K758" s="671"/>
      <c r="L758" s="671"/>
      <c r="M758" s="630"/>
      <c r="U758" s="236"/>
      <c r="V758" s="236"/>
      <c r="W758" s="236"/>
      <c r="X758" s="236"/>
      <c r="Y758" s="236"/>
      <c r="Z758" s="162"/>
      <c r="AA758" s="162"/>
      <c r="AB758" s="162"/>
      <c r="AC758" s="162"/>
      <c r="AD758" s="162"/>
      <c r="AE758" s="162"/>
      <c r="AF758" s="162"/>
      <c r="AG758" s="162"/>
      <c r="AH758" s="162"/>
      <c r="AI758" s="162"/>
      <c r="AJ758" s="162"/>
      <c r="AK758" s="162"/>
      <c r="AL758" s="162"/>
      <c r="AM758" s="581"/>
      <c r="AN758" s="162"/>
      <c r="AO758" s="272"/>
      <c r="AP758" s="273"/>
    </row>
    <row r="759" spans="1:42" x14ac:dyDescent="0.3">
      <c r="A759" s="629"/>
      <c r="B759" s="628"/>
      <c r="C759" s="628"/>
      <c r="D759" s="629"/>
      <c r="F759" s="630"/>
      <c r="G759" s="630"/>
      <c r="I759" s="630"/>
      <c r="J759" s="630"/>
      <c r="K759" s="671"/>
      <c r="L759" s="671"/>
      <c r="M759" s="630"/>
      <c r="U759" s="236"/>
      <c r="V759" s="236"/>
      <c r="W759" s="236"/>
      <c r="X759" s="236"/>
      <c r="Y759" s="236"/>
      <c r="Z759" s="162"/>
      <c r="AA759" s="162"/>
      <c r="AB759" s="162"/>
      <c r="AC759" s="162"/>
      <c r="AD759" s="162"/>
      <c r="AE759" s="162"/>
      <c r="AF759" s="162"/>
      <c r="AG759" s="162"/>
      <c r="AH759" s="162"/>
      <c r="AI759" s="162"/>
      <c r="AJ759" s="162"/>
      <c r="AK759" s="162"/>
      <c r="AL759" s="162"/>
      <c r="AM759" s="581"/>
      <c r="AN759" s="162"/>
      <c r="AO759" s="272"/>
      <c r="AP759" s="273"/>
    </row>
    <row r="760" spans="1:42" x14ac:dyDescent="0.3">
      <c r="A760" s="629"/>
      <c r="B760" s="628"/>
      <c r="C760" s="628"/>
      <c r="D760" s="629"/>
      <c r="F760" s="630"/>
      <c r="G760" s="630"/>
      <c r="I760" s="630"/>
      <c r="J760" s="630"/>
      <c r="K760" s="671"/>
      <c r="L760" s="671"/>
      <c r="M760" s="630"/>
      <c r="U760" s="236"/>
      <c r="V760" s="236"/>
      <c r="W760" s="236"/>
      <c r="X760" s="236"/>
      <c r="Y760" s="236"/>
      <c r="Z760" s="162"/>
      <c r="AA760" s="162"/>
      <c r="AB760" s="162"/>
      <c r="AC760" s="162"/>
      <c r="AD760" s="162"/>
      <c r="AE760" s="162"/>
      <c r="AF760" s="162"/>
      <c r="AG760" s="162"/>
      <c r="AH760" s="162"/>
      <c r="AI760" s="162"/>
      <c r="AJ760" s="162"/>
      <c r="AK760" s="162"/>
      <c r="AL760" s="162"/>
      <c r="AM760" s="581"/>
      <c r="AN760" s="162"/>
      <c r="AO760" s="272"/>
      <c r="AP760" s="273"/>
    </row>
    <row r="761" spans="1:42" x14ac:dyDescent="0.3">
      <c r="A761" s="629"/>
      <c r="B761" s="628"/>
      <c r="C761" s="628"/>
      <c r="D761" s="629"/>
      <c r="F761" s="630"/>
      <c r="G761" s="630"/>
      <c r="I761" s="630"/>
      <c r="J761" s="630"/>
      <c r="K761" s="671"/>
      <c r="L761" s="671"/>
      <c r="M761" s="630"/>
      <c r="U761" s="236"/>
      <c r="V761" s="236"/>
      <c r="W761" s="236"/>
      <c r="X761" s="236"/>
      <c r="Y761" s="236"/>
      <c r="Z761" s="162"/>
      <c r="AA761" s="162"/>
      <c r="AB761" s="162"/>
      <c r="AC761" s="162"/>
      <c r="AD761" s="162"/>
      <c r="AE761" s="162"/>
      <c r="AF761" s="162"/>
      <c r="AG761" s="162"/>
      <c r="AH761" s="162"/>
      <c r="AI761" s="162"/>
      <c r="AJ761" s="162"/>
      <c r="AK761" s="162"/>
      <c r="AL761" s="162"/>
      <c r="AM761" s="581"/>
      <c r="AN761" s="162"/>
      <c r="AO761" s="272"/>
      <c r="AP761" s="273"/>
    </row>
    <row r="762" spans="1:42" x14ac:dyDescent="0.3">
      <c r="A762" s="629"/>
      <c r="B762" s="628"/>
      <c r="C762" s="628"/>
      <c r="D762" s="629"/>
      <c r="F762" s="630"/>
      <c r="G762" s="630"/>
      <c r="I762" s="630"/>
      <c r="J762" s="630"/>
      <c r="K762" s="671"/>
      <c r="L762" s="671"/>
      <c r="M762" s="630"/>
      <c r="U762" s="236"/>
      <c r="V762" s="236"/>
      <c r="W762" s="236"/>
      <c r="X762" s="236"/>
      <c r="Y762" s="236"/>
      <c r="Z762" s="162"/>
      <c r="AA762" s="162"/>
      <c r="AB762" s="162"/>
      <c r="AC762" s="162"/>
      <c r="AD762" s="162"/>
      <c r="AE762" s="162"/>
      <c r="AF762" s="162"/>
      <c r="AG762" s="162"/>
      <c r="AH762" s="162"/>
      <c r="AI762" s="162"/>
      <c r="AJ762" s="162"/>
      <c r="AK762" s="162"/>
      <c r="AL762" s="162"/>
      <c r="AM762" s="581"/>
      <c r="AN762" s="162"/>
      <c r="AO762" s="272"/>
      <c r="AP762" s="273"/>
    </row>
    <row r="763" spans="1:42" x14ac:dyDescent="0.3">
      <c r="A763" s="629"/>
      <c r="B763" s="628"/>
      <c r="C763" s="628"/>
      <c r="D763" s="629"/>
      <c r="F763" s="630"/>
      <c r="G763" s="630"/>
      <c r="I763" s="630"/>
      <c r="J763" s="630"/>
      <c r="K763" s="671"/>
      <c r="L763" s="671"/>
      <c r="M763" s="630"/>
      <c r="U763" s="236"/>
      <c r="V763" s="236"/>
      <c r="W763" s="236"/>
      <c r="X763" s="236"/>
      <c r="Y763" s="236"/>
      <c r="Z763" s="162"/>
      <c r="AA763" s="162"/>
      <c r="AB763" s="162"/>
      <c r="AC763" s="162"/>
      <c r="AD763" s="162"/>
      <c r="AE763" s="162"/>
      <c r="AF763" s="162"/>
      <c r="AG763" s="162"/>
      <c r="AH763" s="162"/>
      <c r="AI763" s="162"/>
      <c r="AJ763" s="162"/>
      <c r="AK763" s="162"/>
      <c r="AL763" s="162"/>
      <c r="AM763" s="581"/>
      <c r="AN763" s="162"/>
      <c r="AO763" s="272"/>
      <c r="AP763" s="273"/>
    </row>
    <row r="764" spans="1:42" x14ac:dyDescent="0.3">
      <c r="A764" s="629"/>
      <c r="B764" s="628"/>
      <c r="C764" s="628"/>
      <c r="D764" s="629"/>
      <c r="F764" s="630"/>
      <c r="G764" s="630"/>
      <c r="I764" s="630"/>
      <c r="J764" s="630"/>
      <c r="K764" s="671"/>
      <c r="L764" s="671"/>
      <c r="M764" s="630"/>
      <c r="U764" s="236"/>
      <c r="V764" s="236"/>
      <c r="W764" s="236"/>
      <c r="X764" s="236"/>
      <c r="Y764" s="236"/>
      <c r="Z764" s="162"/>
      <c r="AA764" s="162"/>
      <c r="AB764" s="162"/>
      <c r="AC764" s="162"/>
      <c r="AD764" s="162"/>
      <c r="AE764" s="162"/>
      <c r="AF764" s="162"/>
      <c r="AG764" s="162"/>
      <c r="AH764" s="162"/>
      <c r="AI764" s="162"/>
      <c r="AJ764" s="162"/>
      <c r="AK764" s="162"/>
      <c r="AL764" s="162"/>
      <c r="AM764" s="581"/>
      <c r="AN764" s="162"/>
      <c r="AO764" s="272"/>
      <c r="AP764" s="273"/>
    </row>
    <row r="765" spans="1:42" x14ac:dyDescent="0.3">
      <c r="A765" s="629"/>
      <c r="B765" s="628"/>
      <c r="C765" s="628"/>
      <c r="D765" s="629"/>
      <c r="F765" s="630"/>
      <c r="G765" s="630"/>
      <c r="I765" s="630"/>
      <c r="J765" s="630"/>
      <c r="K765" s="671"/>
      <c r="L765" s="671"/>
      <c r="M765" s="630"/>
      <c r="U765" s="236"/>
      <c r="V765" s="236"/>
      <c r="W765" s="236"/>
      <c r="X765" s="236"/>
      <c r="Y765" s="236"/>
      <c r="Z765" s="162"/>
      <c r="AA765" s="162"/>
      <c r="AB765" s="162"/>
      <c r="AC765" s="162"/>
      <c r="AD765" s="162"/>
      <c r="AE765" s="162"/>
      <c r="AF765" s="162"/>
      <c r="AG765" s="162"/>
      <c r="AH765" s="162"/>
      <c r="AI765" s="162"/>
      <c r="AJ765" s="162"/>
      <c r="AK765" s="162"/>
      <c r="AL765" s="162"/>
      <c r="AM765" s="581"/>
      <c r="AN765" s="162"/>
      <c r="AO765" s="272"/>
      <c r="AP765" s="273"/>
    </row>
    <row r="766" spans="1:42" x14ac:dyDescent="0.3">
      <c r="A766" s="629"/>
      <c r="B766" s="628"/>
      <c r="C766" s="628"/>
      <c r="D766" s="629"/>
      <c r="F766" s="630"/>
      <c r="G766" s="630"/>
      <c r="I766" s="630"/>
      <c r="J766" s="630"/>
      <c r="K766" s="671"/>
      <c r="L766" s="671"/>
      <c r="M766" s="630"/>
      <c r="U766" s="236"/>
      <c r="V766" s="236"/>
      <c r="W766" s="236"/>
      <c r="X766" s="236"/>
      <c r="Y766" s="236"/>
      <c r="Z766" s="162"/>
      <c r="AA766" s="162"/>
      <c r="AB766" s="162"/>
      <c r="AC766" s="162"/>
      <c r="AD766" s="162"/>
      <c r="AE766" s="162"/>
      <c r="AF766" s="162"/>
      <c r="AG766" s="162"/>
      <c r="AH766" s="162"/>
      <c r="AI766" s="162"/>
      <c r="AJ766" s="162"/>
      <c r="AK766" s="162"/>
      <c r="AL766" s="162"/>
      <c r="AM766" s="581"/>
      <c r="AN766" s="162"/>
      <c r="AO766" s="272"/>
      <c r="AP766" s="273"/>
    </row>
    <row r="767" spans="1:42" x14ac:dyDescent="0.3">
      <c r="A767" s="629"/>
      <c r="B767" s="628"/>
      <c r="C767" s="628"/>
      <c r="D767" s="629"/>
      <c r="F767" s="630"/>
      <c r="G767" s="630"/>
      <c r="I767" s="630"/>
      <c r="J767" s="630"/>
      <c r="K767" s="671"/>
      <c r="L767" s="671"/>
      <c r="M767" s="630"/>
      <c r="U767" s="236"/>
      <c r="V767" s="236"/>
      <c r="W767" s="236"/>
      <c r="X767" s="236"/>
      <c r="Y767" s="236"/>
      <c r="Z767" s="162"/>
      <c r="AA767" s="162"/>
      <c r="AB767" s="162"/>
      <c r="AC767" s="162"/>
      <c r="AD767" s="162"/>
      <c r="AE767" s="162"/>
      <c r="AF767" s="162"/>
      <c r="AG767" s="162"/>
      <c r="AH767" s="162"/>
      <c r="AI767" s="162"/>
      <c r="AJ767" s="162"/>
      <c r="AK767" s="162"/>
      <c r="AL767" s="162"/>
      <c r="AM767" s="581"/>
      <c r="AN767" s="162"/>
      <c r="AO767" s="272"/>
      <c r="AP767" s="273"/>
    </row>
    <row r="768" spans="1:42" x14ac:dyDescent="0.3">
      <c r="A768" s="629"/>
      <c r="B768" s="628"/>
      <c r="C768" s="628"/>
      <c r="D768" s="629"/>
      <c r="F768" s="630"/>
      <c r="G768" s="630"/>
      <c r="I768" s="630"/>
      <c r="J768" s="630"/>
      <c r="K768" s="671"/>
      <c r="L768" s="671"/>
      <c r="M768" s="630"/>
      <c r="U768" s="236"/>
      <c r="V768" s="236"/>
      <c r="W768" s="236"/>
      <c r="X768" s="236"/>
      <c r="Y768" s="236"/>
      <c r="Z768" s="162"/>
      <c r="AA768" s="162"/>
      <c r="AB768" s="162"/>
      <c r="AC768" s="162"/>
      <c r="AD768" s="162"/>
      <c r="AE768" s="162"/>
      <c r="AF768" s="162"/>
      <c r="AG768" s="162"/>
      <c r="AH768" s="162"/>
      <c r="AI768" s="162"/>
      <c r="AJ768" s="162"/>
      <c r="AK768" s="162"/>
      <c r="AL768" s="162"/>
      <c r="AM768" s="581"/>
      <c r="AN768" s="162"/>
      <c r="AO768" s="272"/>
      <c r="AP768" s="273"/>
    </row>
    <row r="769" spans="1:42" x14ac:dyDescent="0.3">
      <c r="A769" s="629"/>
      <c r="B769" s="628"/>
      <c r="C769" s="628"/>
      <c r="D769" s="629"/>
      <c r="F769" s="630"/>
      <c r="G769" s="630"/>
      <c r="I769" s="630"/>
      <c r="J769" s="630"/>
      <c r="K769" s="671"/>
      <c r="L769" s="671"/>
      <c r="M769" s="630"/>
      <c r="U769" s="236"/>
      <c r="V769" s="236"/>
      <c r="W769" s="236"/>
      <c r="X769" s="236"/>
      <c r="Y769" s="236"/>
      <c r="Z769" s="162"/>
      <c r="AA769" s="162"/>
      <c r="AB769" s="162"/>
      <c r="AC769" s="162"/>
      <c r="AD769" s="162"/>
      <c r="AE769" s="162"/>
      <c r="AF769" s="162"/>
      <c r="AG769" s="162"/>
      <c r="AH769" s="162"/>
      <c r="AI769" s="162"/>
      <c r="AJ769" s="162"/>
      <c r="AK769" s="162"/>
      <c r="AL769" s="162"/>
      <c r="AM769" s="581"/>
      <c r="AN769" s="162"/>
      <c r="AO769" s="272"/>
      <c r="AP769" s="273"/>
    </row>
    <row r="770" spans="1:42" x14ac:dyDescent="0.3">
      <c r="A770" s="629"/>
      <c r="B770" s="628"/>
      <c r="C770" s="628"/>
      <c r="D770" s="629"/>
      <c r="F770" s="630"/>
      <c r="G770" s="630"/>
      <c r="I770" s="630"/>
      <c r="J770" s="630"/>
      <c r="K770" s="671"/>
      <c r="L770" s="671"/>
      <c r="M770" s="630"/>
      <c r="U770" s="236"/>
      <c r="V770" s="236"/>
      <c r="W770" s="236"/>
      <c r="X770" s="236"/>
      <c r="Y770" s="236"/>
      <c r="Z770" s="162"/>
      <c r="AA770" s="162"/>
      <c r="AB770" s="162"/>
      <c r="AC770" s="162"/>
      <c r="AD770" s="162"/>
      <c r="AE770" s="162"/>
      <c r="AF770" s="162"/>
      <c r="AG770" s="162"/>
      <c r="AH770" s="162"/>
      <c r="AI770" s="162"/>
      <c r="AJ770" s="162"/>
      <c r="AK770" s="162"/>
      <c r="AL770" s="162"/>
      <c r="AM770" s="581"/>
      <c r="AN770" s="162"/>
      <c r="AO770" s="272"/>
      <c r="AP770" s="273"/>
    </row>
    <row r="771" spans="1:42" x14ac:dyDescent="0.3">
      <c r="A771" s="629"/>
      <c r="B771" s="628"/>
      <c r="C771" s="628"/>
      <c r="D771" s="629"/>
      <c r="F771" s="630"/>
      <c r="G771" s="630"/>
      <c r="I771" s="630"/>
      <c r="J771" s="630"/>
      <c r="K771" s="671"/>
      <c r="L771" s="671"/>
      <c r="M771" s="630"/>
      <c r="U771" s="236"/>
      <c r="V771" s="236"/>
      <c r="W771" s="236"/>
      <c r="X771" s="236"/>
      <c r="Y771" s="236"/>
      <c r="Z771" s="162"/>
      <c r="AA771" s="162"/>
      <c r="AB771" s="162"/>
      <c r="AC771" s="162"/>
      <c r="AD771" s="162"/>
      <c r="AE771" s="162"/>
      <c r="AF771" s="162"/>
      <c r="AG771" s="162"/>
      <c r="AH771" s="162"/>
      <c r="AI771" s="162"/>
      <c r="AJ771" s="162"/>
      <c r="AK771" s="162"/>
      <c r="AL771" s="162"/>
      <c r="AM771" s="581"/>
      <c r="AN771" s="162"/>
      <c r="AO771" s="272"/>
      <c r="AP771" s="273"/>
    </row>
    <row r="772" spans="1:42" x14ac:dyDescent="0.3">
      <c r="A772" s="629"/>
      <c r="B772" s="628"/>
      <c r="C772" s="628"/>
      <c r="D772" s="629"/>
      <c r="F772" s="630"/>
      <c r="G772" s="630"/>
      <c r="I772" s="630"/>
      <c r="J772" s="630"/>
      <c r="K772" s="671"/>
      <c r="L772" s="671"/>
      <c r="M772" s="630"/>
      <c r="U772" s="236"/>
      <c r="V772" s="236"/>
      <c r="W772" s="236"/>
      <c r="X772" s="236"/>
      <c r="Y772" s="236"/>
      <c r="Z772" s="162"/>
      <c r="AA772" s="162"/>
      <c r="AB772" s="162"/>
      <c r="AC772" s="162"/>
      <c r="AD772" s="162"/>
      <c r="AE772" s="162"/>
      <c r="AF772" s="162"/>
      <c r="AG772" s="162"/>
      <c r="AH772" s="162"/>
      <c r="AI772" s="162"/>
      <c r="AJ772" s="162"/>
      <c r="AK772" s="162"/>
      <c r="AL772" s="162"/>
      <c r="AM772" s="581"/>
      <c r="AN772" s="162"/>
      <c r="AO772" s="272"/>
      <c r="AP772" s="273"/>
    </row>
    <row r="773" spans="1:42" x14ac:dyDescent="0.3">
      <c r="A773" s="629"/>
      <c r="B773" s="628"/>
      <c r="C773" s="628"/>
      <c r="D773" s="629"/>
      <c r="F773" s="630"/>
      <c r="G773" s="630"/>
      <c r="I773" s="630"/>
      <c r="J773" s="630"/>
      <c r="K773" s="671"/>
      <c r="L773" s="671"/>
      <c r="M773" s="630"/>
      <c r="U773" s="236"/>
      <c r="V773" s="236"/>
      <c r="W773" s="236"/>
      <c r="X773" s="236"/>
      <c r="Y773" s="236"/>
      <c r="Z773" s="162"/>
      <c r="AA773" s="162"/>
      <c r="AB773" s="162"/>
      <c r="AC773" s="162"/>
      <c r="AD773" s="162"/>
      <c r="AE773" s="162"/>
      <c r="AF773" s="162"/>
      <c r="AG773" s="162"/>
      <c r="AH773" s="162"/>
      <c r="AI773" s="162"/>
      <c r="AJ773" s="162"/>
      <c r="AK773" s="162"/>
      <c r="AL773" s="162"/>
      <c r="AM773" s="581"/>
      <c r="AN773" s="162"/>
      <c r="AO773" s="272"/>
      <c r="AP773" s="273"/>
    </row>
    <row r="774" spans="1:42" x14ac:dyDescent="0.3">
      <c r="A774" s="629"/>
      <c r="B774" s="628"/>
      <c r="C774" s="628"/>
      <c r="D774" s="629"/>
      <c r="F774" s="630"/>
      <c r="G774" s="630"/>
      <c r="I774" s="630"/>
      <c r="J774" s="630"/>
      <c r="K774" s="671"/>
      <c r="L774" s="671"/>
      <c r="M774" s="630"/>
      <c r="U774" s="236"/>
      <c r="V774" s="236"/>
      <c r="W774" s="236"/>
      <c r="X774" s="236"/>
      <c r="Y774" s="236"/>
      <c r="Z774" s="162"/>
      <c r="AA774" s="162"/>
      <c r="AB774" s="162"/>
      <c r="AC774" s="162"/>
      <c r="AD774" s="162"/>
      <c r="AE774" s="162"/>
      <c r="AF774" s="162"/>
      <c r="AG774" s="162"/>
      <c r="AH774" s="162"/>
      <c r="AI774" s="162"/>
      <c r="AJ774" s="162"/>
      <c r="AK774" s="162"/>
      <c r="AL774" s="162"/>
      <c r="AM774" s="581"/>
      <c r="AN774" s="162"/>
      <c r="AO774" s="272"/>
      <c r="AP774" s="273"/>
    </row>
    <row r="775" spans="1:42" x14ac:dyDescent="0.3">
      <c r="A775" s="629"/>
      <c r="B775" s="628"/>
      <c r="C775" s="628"/>
      <c r="D775" s="629"/>
      <c r="F775" s="630"/>
      <c r="G775" s="630"/>
      <c r="I775" s="630"/>
      <c r="J775" s="630"/>
      <c r="K775" s="671"/>
      <c r="L775" s="671"/>
      <c r="M775" s="630"/>
      <c r="U775" s="236"/>
      <c r="V775" s="236"/>
      <c r="W775" s="236"/>
      <c r="X775" s="236"/>
      <c r="Y775" s="236"/>
      <c r="Z775" s="162"/>
      <c r="AA775" s="162"/>
      <c r="AB775" s="162"/>
      <c r="AC775" s="162"/>
      <c r="AD775" s="162"/>
      <c r="AE775" s="162"/>
      <c r="AF775" s="162"/>
      <c r="AG775" s="162"/>
      <c r="AH775" s="162"/>
      <c r="AI775" s="162"/>
      <c r="AJ775" s="162"/>
      <c r="AK775" s="162"/>
      <c r="AL775" s="162"/>
      <c r="AM775" s="581"/>
      <c r="AN775" s="162"/>
      <c r="AO775" s="272"/>
      <c r="AP775" s="273"/>
    </row>
    <row r="776" spans="1:42" x14ac:dyDescent="0.3">
      <c r="A776" s="629"/>
      <c r="B776" s="628"/>
      <c r="C776" s="628"/>
      <c r="D776" s="629"/>
      <c r="F776" s="630"/>
      <c r="G776" s="630"/>
      <c r="I776" s="630"/>
      <c r="J776" s="630"/>
      <c r="K776" s="671"/>
      <c r="L776" s="671"/>
      <c r="M776" s="630"/>
      <c r="U776" s="236"/>
      <c r="V776" s="236"/>
      <c r="W776" s="236"/>
      <c r="X776" s="236"/>
      <c r="Y776" s="236"/>
      <c r="Z776" s="162"/>
      <c r="AA776" s="162"/>
      <c r="AB776" s="162"/>
      <c r="AC776" s="162"/>
      <c r="AD776" s="162"/>
      <c r="AE776" s="162"/>
      <c r="AF776" s="162"/>
      <c r="AG776" s="162"/>
      <c r="AH776" s="162"/>
      <c r="AI776" s="162"/>
      <c r="AJ776" s="162"/>
      <c r="AK776" s="162"/>
      <c r="AL776" s="162"/>
      <c r="AM776" s="581"/>
      <c r="AN776" s="162"/>
      <c r="AO776" s="272"/>
      <c r="AP776" s="273"/>
    </row>
    <row r="777" spans="1:42" x14ac:dyDescent="0.3">
      <c r="A777" s="629"/>
      <c r="B777" s="628"/>
      <c r="C777" s="628"/>
      <c r="D777" s="629"/>
      <c r="F777" s="630"/>
      <c r="G777" s="630"/>
      <c r="I777" s="630"/>
      <c r="J777" s="630"/>
      <c r="K777" s="671"/>
      <c r="L777" s="671"/>
      <c r="M777" s="630"/>
      <c r="U777" s="236"/>
      <c r="V777" s="236"/>
      <c r="W777" s="236"/>
      <c r="X777" s="236"/>
      <c r="Y777" s="236"/>
      <c r="Z777" s="162"/>
      <c r="AA777" s="162"/>
      <c r="AB777" s="162"/>
      <c r="AC777" s="162"/>
      <c r="AD777" s="162"/>
      <c r="AE777" s="162"/>
      <c r="AF777" s="162"/>
      <c r="AG777" s="162"/>
      <c r="AH777" s="162"/>
      <c r="AI777" s="162"/>
      <c r="AJ777" s="162"/>
      <c r="AK777" s="162"/>
      <c r="AL777" s="162"/>
      <c r="AM777" s="581"/>
      <c r="AN777" s="162"/>
      <c r="AO777" s="272"/>
      <c r="AP777" s="273"/>
    </row>
    <row r="778" spans="1:42" x14ac:dyDescent="0.3">
      <c r="A778" s="629"/>
      <c r="B778" s="628"/>
      <c r="C778" s="628"/>
      <c r="D778" s="629"/>
      <c r="F778" s="630"/>
      <c r="G778" s="630"/>
      <c r="I778" s="630"/>
      <c r="J778" s="630"/>
      <c r="K778" s="671"/>
      <c r="L778" s="671"/>
      <c r="M778" s="630"/>
      <c r="U778" s="236"/>
      <c r="V778" s="236"/>
      <c r="W778" s="236"/>
      <c r="X778" s="236"/>
      <c r="Y778" s="236"/>
      <c r="Z778" s="162"/>
      <c r="AA778" s="162"/>
      <c r="AB778" s="162"/>
      <c r="AC778" s="162"/>
      <c r="AD778" s="162"/>
      <c r="AE778" s="162"/>
      <c r="AF778" s="162"/>
      <c r="AG778" s="162"/>
      <c r="AH778" s="162"/>
      <c r="AI778" s="162"/>
      <c r="AJ778" s="162"/>
      <c r="AK778" s="162"/>
      <c r="AL778" s="162"/>
      <c r="AM778" s="581"/>
      <c r="AN778" s="162"/>
      <c r="AO778" s="272"/>
      <c r="AP778" s="273"/>
    </row>
    <row r="779" spans="1:42" x14ac:dyDescent="0.3">
      <c r="A779" s="629"/>
      <c r="B779" s="628"/>
      <c r="C779" s="628"/>
      <c r="D779" s="629"/>
      <c r="F779" s="630"/>
      <c r="G779" s="630"/>
      <c r="I779" s="630"/>
      <c r="J779" s="630"/>
      <c r="K779" s="671"/>
      <c r="L779" s="671"/>
      <c r="M779" s="630"/>
      <c r="U779" s="236"/>
      <c r="V779" s="236"/>
      <c r="W779" s="236"/>
      <c r="X779" s="236"/>
      <c r="Y779" s="236"/>
      <c r="Z779" s="162"/>
      <c r="AA779" s="162"/>
      <c r="AB779" s="162"/>
      <c r="AC779" s="162"/>
      <c r="AD779" s="162"/>
      <c r="AE779" s="162"/>
      <c r="AF779" s="162"/>
      <c r="AG779" s="162"/>
      <c r="AH779" s="162"/>
      <c r="AI779" s="162"/>
      <c r="AJ779" s="162"/>
      <c r="AK779" s="162"/>
      <c r="AL779" s="162"/>
      <c r="AM779" s="581"/>
      <c r="AN779" s="162"/>
      <c r="AO779" s="272"/>
      <c r="AP779" s="273"/>
    </row>
    <row r="780" spans="1:42" x14ac:dyDescent="0.3">
      <c r="A780" s="629"/>
      <c r="B780" s="628"/>
      <c r="C780" s="628"/>
      <c r="D780" s="629"/>
      <c r="F780" s="630"/>
      <c r="G780" s="630"/>
      <c r="I780" s="630"/>
      <c r="J780" s="630"/>
      <c r="K780" s="671"/>
      <c r="L780" s="671"/>
      <c r="M780" s="630"/>
      <c r="U780" s="236"/>
      <c r="V780" s="236"/>
      <c r="W780" s="236"/>
      <c r="X780" s="236"/>
      <c r="Y780" s="236"/>
      <c r="Z780" s="162"/>
      <c r="AA780" s="162"/>
      <c r="AB780" s="162"/>
      <c r="AC780" s="162"/>
      <c r="AD780" s="162"/>
      <c r="AE780" s="162"/>
      <c r="AF780" s="162"/>
      <c r="AG780" s="162"/>
      <c r="AH780" s="162"/>
      <c r="AI780" s="162"/>
      <c r="AJ780" s="162"/>
      <c r="AK780" s="162"/>
      <c r="AL780" s="162"/>
      <c r="AM780" s="581"/>
      <c r="AN780" s="162"/>
      <c r="AO780" s="272"/>
      <c r="AP780" s="273"/>
    </row>
    <row r="781" spans="1:42" x14ac:dyDescent="0.3">
      <c r="A781" s="629"/>
      <c r="B781" s="628"/>
      <c r="C781" s="628"/>
      <c r="D781" s="629"/>
      <c r="F781" s="630"/>
      <c r="G781" s="630"/>
      <c r="I781" s="630"/>
      <c r="J781" s="630"/>
      <c r="K781" s="671"/>
      <c r="L781" s="671"/>
      <c r="M781" s="630"/>
      <c r="U781" s="236"/>
      <c r="V781" s="236"/>
      <c r="W781" s="236"/>
      <c r="X781" s="236"/>
      <c r="Y781" s="236"/>
      <c r="Z781" s="162"/>
      <c r="AA781" s="162"/>
      <c r="AB781" s="162"/>
      <c r="AC781" s="162"/>
      <c r="AD781" s="162"/>
      <c r="AE781" s="162"/>
      <c r="AF781" s="162"/>
      <c r="AG781" s="162"/>
      <c r="AH781" s="162"/>
      <c r="AI781" s="162"/>
      <c r="AJ781" s="162"/>
      <c r="AK781" s="162"/>
      <c r="AL781" s="162"/>
      <c r="AM781" s="581"/>
      <c r="AN781" s="162"/>
      <c r="AO781" s="272"/>
      <c r="AP781" s="273"/>
    </row>
    <row r="782" spans="1:42" x14ac:dyDescent="0.3">
      <c r="A782" s="629"/>
      <c r="B782" s="628"/>
      <c r="C782" s="628"/>
      <c r="D782" s="629"/>
      <c r="F782" s="630"/>
      <c r="G782" s="630"/>
      <c r="I782" s="630"/>
      <c r="J782" s="630"/>
      <c r="K782" s="671"/>
      <c r="L782" s="671"/>
      <c r="M782" s="630"/>
      <c r="U782" s="236"/>
      <c r="V782" s="236"/>
      <c r="W782" s="236"/>
      <c r="X782" s="236"/>
      <c r="Y782" s="236"/>
      <c r="Z782" s="162"/>
      <c r="AA782" s="162"/>
      <c r="AB782" s="162"/>
      <c r="AC782" s="162"/>
      <c r="AD782" s="162"/>
      <c r="AE782" s="162"/>
      <c r="AF782" s="162"/>
      <c r="AG782" s="162"/>
      <c r="AH782" s="162"/>
      <c r="AI782" s="162"/>
      <c r="AJ782" s="162"/>
      <c r="AK782" s="162"/>
      <c r="AL782" s="162"/>
      <c r="AM782" s="581"/>
      <c r="AN782" s="162"/>
      <c r="AO782" s="272"/>
      <c r="AP782" s="273"/>
    </row>
    <row r="783" spans="1:42" x14ac:dyDescent="0.3">
      <c r="A783" s="629"/>
      <c r="B783" s="628"/>
      <c r="C783" s="628"/>
      <c r="D783" s="629"/>
      <c r="F783" s="630"/>
      <c r="G783" s="630"/>
      <c r="I783" s="630"/>
      <c r="J783" s="630"/>
      <c r="K783" s="671"/>
      <c r="L783" s="671"/>
      <c r="M783" s="630"/>
      <c r="U783" s="236"/>
      <c r="V783" s="236"/>
      <c r="W783" s="236"/>
      <c r="X783" s="236"/>
      <c r="Y783" s="236"/>
      <c r="Z783" s="162"/>
      <c r="AA783" s="162"/>
      <c r="AB783" s="162"/>
      <c r="AC783" s="162"/>
      <c r="AD783" s="162"/>
      <c r="AE783" s="162"/>
      <c r="AF783" s="162"/>
      <c r="AG783" s="162"/>
      <c r="AH783" s="162"/>
      <c r="AI783" s="162"/>
      <c r="AJ783" s="162"/>
      <c r="AK783" s="162"/>
      <c r="AL783" s="162"/>
      <c r="AM783" s="581"/>
      <c r="AN783" s="162"/>
      <c r="AO783" s="272"/>
      <c r="AP783" s="273"/>
    </row>
    <row r="784" spans="1:42" x14ac:dyDescent="0.3">
      <c r="A784" s="629"/>
      <c r="B784" s="628"/>
      <c r="C784" s="628"/>
      <c r="D784" s="629"/>
      <c r="F784" s="630"/>
      <c r="G784" s="630"/>
      <c r="I784" s="630"/>
      <c r="J784" s="630"/>
      <c r="K784" s="671"/>
      <c r="L784" s="671"/>
      <c r="M784" s="630"/>
      <c r="U784" s="236"/>
      <c r="V784" s="236"/>
      <c r="W784" s="236"/>
      <c r="X784" s="236"/>
      <c r="Y784" s="236"/>
      <c r="Z784" s="162"/>
      <c r="AA784" s="162"/>
      <c r="AB784" s="162"/>
      <c r="AC784" s="162"/>
      <c r="AD784" s="162"/>
      <c r="AE784" s="162"/>
      <c r="AF784" s="162"/>
      <c r="AG784" s="162"/>
      <c r="AH784" s="162"/>
      <c r="AI784" s="162"/>
      <c r="AJ784" s="162"/>
      <c r="AK784" s="162"/>
      <c r="AL784" s="162"/>
      <c r="AM784" s="581"/>
      <c r="AN784" s="162"/>
      <c r="AO784" s="272"/>
      <c r="AP784" s="273"/>
    </row>
    <row r="785" spans="1:42" x14ac:dyDescent="0.3">
      <c r="A785" s="629"/>
      <c r="B785" s="628"/>
      <c r="C785" s="628"/>
      <c r="D785" s="629"/>
      <c r="F785" s="630"/>
      <c r="G785" s="630"/>
      <c r="I785" s="630"/>
      <c r="J785" s="630"/>
      <c r="K785" s="671"/>
      <c r="L785" s="671"/>
      <c r="M785" s="630"/>
      <c r="U785" s="236"/>
      <c r="V785" s="236"/>
      <c r="W785" s="236"/>
      <c r="X785" s="236"/>
      <c r="Y785" s="236"/>
      <c r="Z785" s="162"/>
      <c r="AA785" s="162"/>
      <c r="AB785" s="162"/>
      <c r="AC785" s="162"/>
      <c r="AD785" s="162"/>
      <c r="AE785" s="162"/>
      <c r="AF785" s="162"/>
      <c r="AG785" s="162"/>
      <c r="AH785" s="162"/>
      <c r="AI785" s="162"/>
      <c r="AJ785" s="162"/>
      <c r="AK785" s="162"/>
      <c r="AL785" s="162"/>
      <c r="AM785" s="581"/>
      <c r="AN785" s="162"/>
      <c r="AO785" s="272"/>
      <c r="AP785" s="273"/>
    </row>
    <row r="786" spans="1:42" x14ac:dyDescent="0.3">
      <c r="A786" s="629"/>
      <c r="B786" s="628"/>
      <c r="C786" s="628"/>
      <c r="D786" s="629"/>
      <c r="F786" s="630"/>
      <c r="G786" s="630"/>
      <c r="I786" s="630"/>
      <c r="J786" s="630"/>
      <c r="K786" s="671"/>
      <c r="L786" s="671"/>
      <c r="M786" s="630"/>
      <c r="U786" s="236"/>
      <c r="V786" s="236"/>
      <c r="W786" s="236"/>
      <c r="X786" s="236"/>
      <c r="Y786" s="236"/>
      <c r="Z786" s="162"/>
      <c r="AA786" s="162"/>
      <c r="AB786" s="162"/>
      <c r="AC786" s="162"/>
      <c r="AD786" s="162"/>
      <c r="AE786" s="162"/>
      <c r="AF786" s="162"/>
      <c r="AG786" s="162"/>
      <c r="AH786" s="162"/>
      <c r="AI786" s="162"/>
      <c r="AJ786" s="162"/>
      <c r="AK786" s="162"/>
      <c r="AL786" s="162"/>
      <c r="AM786" s="581"/>
      <c r="AN786" s="162"/>
      <c r="AO786" s="272"/>
      <c r="AP786" s="273"/>
    </row>
    <row r="787" spans="1:42" x14ac:dyDescent="0.3">
      <c r="A787" s="629"/>
      <c r="B787" s="628"/>
      <c r="C787" s="628"/>
      <c r="D787" s="629"/>
      <c r="F787" s="630"/>
      <c r="G787" s="630"/>
      <c r="I787" s="630"/>
      <c r="J787" s="630"/>
      <c r="K787" s="671"/>
      <c r="L787" s="671"/>
      <c r="M787" s="630"/>
      <c r="U787" s="236"/>
      <c r="V787" s="236"/>
      <c r="W787" s="236"/>
      <c r="X787" s="236"/>
      <c r="Y787" s="236"/>
      <c r="Z787" s="162"/>
      <c r="AA787" s="162"/>
      <c r="AB787" s="162"/>
      <c r="AC787" s="162"/>
      <c r="AD787" s="162"/>
      <c r="AE787" s="162"/>
      <c r="AF787" s="162"/>
      <c r="AG787" s="162"/>
      <c r="AH787" s="162"/>
      <c r="AI787" s="162"/>
      <c r="AJ787" s="162"/>
      <c r="AK787" s="162"/>
      <c r="AL787" s="162"/>
      <c r="AM787" s="581"/>
      <c r="AN787" s="162"/>
      <c r="AO787" s="272"/>
      <c r="AP787" s="273"/>
    </row>
    <row r="788" spans="1:42" x14ac:dyDescent="0.3">
      <c r="A788" s="629"/>
      <c r="B788" s="628"/>
      <c r="C788" s="628"/>
      <c r="D788" s="629"/>
      <c r="F788" s="630"/>
      <c r="G788" s="630"/>
      <c r="I788" s="630"/>
      <c r="J788" s="630"/>
      <c r="K788" s="671"/>
      <c r="L788" s="671"/>
      <c r="M788" s="630"/>
      <c r="U788" s="236"/>
      <c r="V788" s="236"/>
      <c r="W788" s="236"/>
      <c r="X788" s="236"/>
      <c r="Y788" s="236"/>
      <c r="Z788" s="162"/>
      <c r="AA788" s="162"/>
      <c r="AB788" s="162"/>
      <c r="AC788" s="162"/>
      <c r="AD788" s="162"/>
      <c r="AE788" s="162"/>
      <c r="AF788" s="162"/>
      <c r="AG788" s="162"/>
      <c r="AH788" s="162"/>
      <c r="AI788" s="162"/>
      <c r="AJ788" s="162"/>
      <c r="AK788" s="162"/>
      <c r="AL788" s="162"/>
      <c r="AM788" s="581"/>
      <c r="AN788" s="162"/>
      <c r="AO788" s="272"/>
      <c r="AP788" s="273"/>
    </row>
    <row r="789" spans="1:42" x14ac:dyDescent="0.3">
      <c r="A789" s="629"/>
      <c r="B789" s="628"/>
      <c r="C789" s="628"/>
      <c r="D789" s="629"/>
      <c r="F789" s="630"/>
      <c r="G789" s="630"/>
      <c r="I789" s="630"/>
      <c r="J789" s="630"/>
      <c r="K789" s="671"/>
      <c r="L789" s="671"/>
      <c r="M789" s="630"/>
      <c r="U789" s="236"/>
      <c r="V789" s="236"/>
      <c r="W789" s="236"/>
      <c r="X789" s="236"/>
      <c r="Y789" s="236"/>
      <c r="Z789" s="162"/>
      <c r="AA789" s="162"/>
      <c r="AB789" s="162"/>
      <c r="AC789" s="162"/>
      <c r="AD789" s="162"/>
      <c r="AE789" s="162"/>
      <c r="AF789" s="162"/>
      <c r="AG789" s="162"/>
      <c r="AH789" s="162"/>
      <c r="AI789" s="162"/>
      <c r="AJ789" s="162"/>
      <c r="AK789" s="162"/>
      <c r="AL789" s="162"/>
      <c r="AM789" s="581"/>
      <c r="AN789" s="162"/>
      <c r="AO789" s="272"/>
      <c r="AP789" s="273"/>
    </row>
    <row r="790" spans="1:42" x14ac:dyDescent="0.3">
      <c r="A790" s="629"/>
      <c r="B790" s="628"/>
      <c r="C790" s="628"/>
      <c r="D790" s="629"/>
      <c r="F790" s="630"/>
      <c r="G790" s="630"/>
      <c r="I790" s="630"/>
      <c r="J790" s="630"/>
      <c r="K790" s="671"/>
      <c r="L790" s="671"/>
      <c r="M790" s="630"/>
      <c r="U790" s="236"/>
      <c r="V790" s="236"/>
      <c r="W790" s="236"/>
      <c r="X790" s="236"/>
      <c r="Y790" s="236"/>
      <c r="Z790" s="162"/>
      <c r="AA790" s="162"/>
      <c r="AB790" s="162"/>
      <c r="AC790" s="162"/>
      <c r="AD790" s="162"/>
      <c r="AE790" s="162"/>
      <c r="AF790" s="162"/>
      <c r="AG790" s="162"/>
      <c r="AH790" s="162"/>
      <c r="AI790" s="162"/>
      <c r="AJ790" s="162"/>
      <c r="AK790" s="162"/>
      <c r="AL790" s="162"/>
      <c r="AM790" s="581"/>
      <c r="AN790" s="162"/>
      <c r="AO790" s="272"/>
      <c r="AP790" s="273"/>
    </row>
    <row r="791" spans="1:42" x14ac:dyDescent="0.3">
      <c r="A791" s="629"/>
      <c r="B791" s="628"/>
      <c r="C791" s="628"/>
      <c r="D791" s="629"/>
      <c r="F791" s="630"/>
      <c r="G791" s="630"/>
      <c r="I791" s="630"/>
      <c r="J791" s="630"/>
      <c r="K791" s="671"/>
      <c r="L791" s="671"/>
      <c r="M791" s="630"/>
      <c r="U791" s="236"/>
      <c r="V791" s="236"/>
      <c r="W791" s="236"/>
      <c r="X791" s="236"/>
      <c r="Y791" s="236"/>
      <c r="Z791" s="162"/>
      <c r="AA791" s="162"/>
      <c r="AB791" s="162"/>
      <c r="AC791" s="162"/>
      <c r="AD791" s="162"/>
      <c r="AE791" s="162"/>
      <c r="AF791" s="162"/>
      <c r="AG791" s="162"/>
      <c r="AH791" s="162"/>
      <c r="AI791" s="162"/>
      <c r="AJ791" s="162"/>
      <c r="AK791" s="162"/>
      <c r="AL791" s="162"/>
      <c r="AM791" s="581"/>
      <c r="AN791" s="162"/>
      <c r="AO791" s="272"/>
      <c r="AP791" s="273"/>
    </row>
    <row r="792" spans="1:42" x14ac:dyDescent="0.3">
      <c r="A792" s="629"/>
      <c r="B792" s="628"/>
      <c r="C792" s="628"/>
      <c r="D792" s="629"/>
      <c r="F792" s="630"/>
      <c r="G792" s="630"/>
      <c r="I792" s="630"/>
      <c r="J792" s="630"/>
      <c r="K792" s="671"/>
      <c r="L792" s="671"/>
      <c r="M792" s="630"/>
      <c r="U792" s="236"/>
      <c r="V792" s="236"/>
      <c r="W792" s="236"/>
      <c r="X792" s="236"/>
      <c r="Y792" s="236"/>
      <c r="Z792" s="162"/>
      <c r="AA792" s="162"/>
      <c r="AB792" s="162"/>
      <c r="AC792" s="162"/>
      <c r="AD792" s="162"/>
      <c r="AE792" s="162"/>
      <c r="AF792" s="162"/>
      <c r="AG792" s="162"/>
      <c r="AH792" s="162"/>
      <c r="AI792" s="162"/>
      <c r="AJ792" s="162"/>
      <c r="AK792" s="162"/>
      <c r="AL792" s="162"/>
      <c r="AM792" s="581"/>
      <c r="AN792" s="162"/>
      <c r="AO792" s="272"/>
      <c r="AP792" s="273"/>
    </row>
    <row r="793" spans="1:42" x14ac:dyDescent="0.3">
      <c r="A793" s="629"/>
      <c r="B793" s="628"/>
      <c r="C793" s="628"/>
      <c r="D793" s="629"/>
      <c r="F793" s="630"/>
      <c r="G793" s="630"/>
      <c r="I793" s="630"/>
      <c r="J793" s="630"/>
      <c r="K793" s="671"/>
      <c r="L793" s="671"/>
      <c r="M793" s="630"/>
      <c r="U793" s="236"/>
      <c r="V793" s="236"/>
      <c r="W793" s="236"/>
      <c r="X793" s="236"/>
      <c r="Y793" s="236"/>
      <c r="Z793" s="162"/>
      <c r="AA793" s="162"/>
      <c r="AB793" s="162"/>
      <c r="AC793" s="162"/>
      <c r="AD793" s="162"/>
      <c r="AE793" s="162"/>
      <c r="AF793" s="162"/>
      <c r="AG793" s="162"/>
      <c r="AH793" s="162"/>
      <c r="AI793" s="162"/>
      <c r="AJ793" s="162"/>
      <c r="AK793" s="162"/>
      <c r="AL793" s="162"/>
      <c r="AM793" s="581"/>
      <c r="AN793" s="162"/>
      <c r="AO793" s="272"/>
      <c r="AP793" s="273"/>
    </row>
    <row r="794" spans="1:42" x14ac:dyDescent="0.3">
      <c r="A794" s="629"/>
      <c r="B794" s="628"/>
      <c r="C794" s="628"/>
      <c r="D794" s="629"/>
      <c r="F794" s="630"/>
      <c r="G794" s="630"/>
      <c r="I794" s="630"/>
      <c r="J794" s="630"/>
      <c r="K794" s="671"/>
      <c r="L794" s="671"/>
      <c r="M794" s="630"/>
      <c r="U794" s="236"/>
      <c r="V794" s="236"/>
      <c r="W794" s="236"/>
      <c r="X794" s="236"/>
      <c r="Y794" s="236"/>
      <c r="Z794" s="162"/>
      <c r="AA794" s="162"/>
      <c r="AB794" s="162"/>
      <c r="AC794" s="162"/>
      <c r="AD794" s="162"/>
      <c r="AE794" s="162"/>
      <c r="AF794" s="162"/>
      <c r="AG794" s="162"/>
      <c r="AH794" s="162"/>
      <c r="AI794" s="162"/>
      <c r="AJ794" s="162"/>
      <c r="AK794" s="162"/>
      <c r="AL794" s="162"/>
      <c r="AM794" s="581"/>
      <c r="AN794" s="162"/>
      <c r="AO794" s="272"/>
      <c r="AP794" s="273"/>
    </row>
    <row r="795" spans="1:42" x14ac:dyDescent="0.3">
      <c r="A795" s="629"/>
      <c r="B795" s="628"/>
      <c r="C795" s="628"/>
      <c r="D795" s="629"/>
      <c r="F795" s="630"/>
      <c r="G795" s="630"/>
      <c r="I795" s="630"/>
      <c r="J795" s="630"/>
      <c r="K795" s="671"/>
      <c r="L795" s="671"/>
      <c r="M795" s="630"/>
      <c r="U795" s="236"/>
      <c r="V795" s="236"/>
      <c r="W795" s="236"/>
      <c r="X795" s="236"/>
      <c r="Y795" s="236"/>
      <c r="Z795" s="162"/>
      <c r="AA795" s="162"/>
      <c r="AB795" s="162"/>
      <c r="AC795" s="162"/>
      <c r="AD795" s="162"/>
      <c r="AE795" s="162"/>
      <c r="AF795" s="162"/>
      <c r="AG795" s="162"/>
      <c r="AH795" s="162"/>
      <c r="AI795" s="162"/>
      <c r="AJ795" s="162"/>
      <c r="AK795" s="162"/>
      <c r="AL795" s="162"/>
      <c r="AM795" s="581"/>
      <c r="AN795" s="162"/>
      <c r="AO795" s="272"/>
      <c r="AP795" s="273"/>
    </row>
    <row r="796" spans="1:42" x14ac:dyDescent="0.3">
      <c r="A796" s="629"/>
      <c r="B796" s="628"/>
      <c r="C796" s="628"/>
      <c r="D796" s="629"/>
      <c r="F796" s="630"/>
      <c r="G796" s="630"/>
      <c r="I796" s="630"/>
      <c r="J796" s="630"/>
      <c r="K796" s="671"/>
      <c r="L796" s="671"/>
      <c r="M796" s="630"/>
      <c r="U796" s="236"/>
      <c r="V796" s="236"/>
      <c r="W796" s="236"/>
      <c r="X796" s="236"/>
      <c r="Y796" s="236"/>
      <c r="Z796" s="162"/>
      <c r="AA796" s="162"/>
      <c r="AB796" s="162"/>
      <c r="AC796" s="162"/>
      <c r="AD796" s="162"/>
      <c r="AE796" s="162"/>
      <c r="AF796" s="162"/>
      <c r="AG796" s="162"/>
      <c r="AH796" s="162"/>
      <c r="AI796" s="162"/>
      <c r="AJ796" s="162"/>
      <c r="AK796" s="162"/>
      <c r="AL796" s="162"/>
      <c r="AM796" s="581"/>
      <c r="AN796" s="162"/>
      <c r="AO796" s="272"/>
      <c r="AP796" s="273"/>
    </row>
    <row r="797" spans="1:42" x14ac:dyDescent="0.3">
      <c r="A797" s="629"/>
      <c r="B797" s="628"/>
      <c r="C797" s="628"/>
      <c r="D797" s="629"/>
      <c r="F797" s="630"/>
      <c r="G797" s="630"/>
      <c r="I797" s="630"/>
      <c r="J797" s="630"/>
      <c r="K797" s="671"/>
      <c r="L797" s="671"/>
      <c r="M797" s="630"/>
      <c r="U797" s="236"/>
      <c r="V797" s="236"/>
      <c r="W797" s="236"/>
      <c r="X797" s="236"/>
      <c r="Y797" s="236"/>
      <c r="Z797" s="162"/>
      <c r="AA797" s="162"/>
      <c r="AB797" s="162"/>
      <c r="AC797" s="162"/>
      <c r="AD797" s="162"/>
      <c r="AE797" s="162"/>
      <c r="AF797" s="162"/>
      <c r="AG797" s="162"/>
      <c r="AH797" s="162"/>
      <c r="AI797" s="162"/>
      <c r="AJ797" s="162"/>
      <c r="AK797" s="162"/>
      <c r="AL797" s="162"/>
      <c r="AM797" s="581"/>
      <c r="AN797" s="162"/>
      <c r="AO797" s="272"/>
      <c r="AP797" s="273"/>
    </row>
    <row r="798" spans="1:42" x14ac:dyDescent="0.3">
      <c r="A798" s="629"/>
      <c r="B798" s="628"/>
      <c r="C798" s="628"/>
      <c r="D798" s="629"/>
      <c r="F798" s="630"/>
      <c r="G798" s="630"/>
      <c r="I798" s="630"/>
      <c r="J798" s="630"/>
      <c r="K798" s="671"/>
      <c r="L798" s="671"/>
      <c r="M798" s="630"/>
      <c r="U798" s="236"/>
      <c r="V798" s="236"/>
      <c r="W798" s="236"/>
      <c r="X798" s="236"/>
      <c r="Y798" s="236"/>
      <c r="Z798" s="162"/>
      <c r="AA798" s="162"/>
      <c r="AB798" s="162"/>
      <c r="AC798" s="162"/>
      <c r="AD798" s="162"/>
      <c r="AE798" s="162"/>
      <c r="AF798" s="162"/>
      <c r="AG798" s="162"/>
      <c r="AH798" s="162"/>
      <c r="AI798" s="162"/>
      <c r="AJ798" s="162"/>
      <c r="AK798" s="162"/>
      <c r="AL798" s="162"/>
      <c r="AM798" s="581"/>
      <c r="AN798" s="162"/>
      <c r="AO798" s="272"/>
      <c r="AP798" s="273"/>
    </row>
    <row r="799" spans="1:42" x14ac:dyDescent="0.3">
      <c r="A799" s="629"/>
      <c r="B799" s="628"/>
      <c r="C799" s="628"/>
      <c r="D799" s="629"/>
      <c r="F799" s="630"/>
      <c r="G799" s="630"/>
      <c r="I799" s="630"/>
      <c r="J799" s="630"/>
      <c r="K799" s="671"/>
      <c r="L799" s="671"/>
      <c r="M799" s="630"/>
      <c r="U799" s="236"/>
      <c r="V799" s="236"/>
      <c r="W799" s="236"/>
      <c r="X799" s="236"/>
      <c r="Y799" s="236"/>
      <c r="Z799" s="162"/>
      <c r="AA799" s="162"/>
      <c r="AB799" s="162"/>
      <c r="AC799" s="162"/>
      <c r="AD799" s="162"/>
      <c r="AE799" s="162"/>
      <c r="AF799" s="162"/>
      <c r="AG799" s="162"/>
      <c r="AH799" s="162"/>
      <c r="AI799" s="162"/>
      <c r="AJ799" s="162"/>
      <c r="AK799" s="162"/>
      <c r="AL799" s="162"/>
      <c r="AM799" s="581"/>
      <c r="AN799" s="162"/>
      <c r="AO799" s="272"/>
      <c r="AP799" s="273"/>
    </row>
    <row r="800" spans="1:42" x14ac:dyDescent="0.3">
      <c r="A800" s="629"/>
      <c r="B800" s="628"/>
      <c r="C800" s="628"/>
      <c r="D800" s="629"/>
      <c r="F800" s="630"/>
      <c r="G800" s="630"/>
      <c r="I800" s="630"/>
      <c r="J800" s="630"/>
      <c r="K800" s="671"/>
      <c r="L800" s="671"/>
      <c r="M800" s="630"/>
      <c r="U800" s="236"/>
      <c r="V800" s="236"/>
      <c r="W800" s="236"/>
      <c r="X800" s="236"/>
      <c r="Y800" s="236"/>
      <c r="Z800" s="162"/>
      <c r="AA800" s="162"/>
      <c r="AB800" s="162"/>
      <c r="AC800" s="162"/>
      <c r="AD800" s="162"/>
      <c r="AE800" s="162"/>
      <c r="AF800" s="162"/>
      <c r="AG800" s="162"/>
      <c r="AH800" s="162"/>
      <c r="AI800" s="162"/>
      <c r="AJ800" s="162"/>
      <c r="AK800" s="162"/>
      <c r="AL800" s="162"/>
      <c r="AM800" s="581"/>
      <c r="AN800" s="162"/>
      <c r="AO800" s="272"/>
      <c r="AP800" s="273"/>
    </row>
    <row r="801" spans="1:42" x14ac:dyDescent="0.3">
      <c r="A801" s="629"/>
      <c r="B801" s="628"/>
      <c r="C801" s="628"/>
      <c r="D801" s="629"/>
      <c r="F801" s="630"/>
      <c r="G801" s="630"/>
      <c r="I801" s="630"/>
      <c r="J801" s="630"/>
      <c r="K801" s="671"/>
      <c r="L801" s="671"/>
      <c r="M801" s="630"/>
      <c r="U801" s="236"/>
      <c r="V801" s="236"/>
      <c r="W801" s="236"/>
      <c r="X801" s="236"/>
      <c r="Y801" s="236"/>
      <c r="Z801" s="162"/>
      <c r="AA801" s="162"/>
      <c r="AB801" s="162"/>
      <c r="AC801" s="162"/>
      <c r="AD801" s="162"/>
      <c r="AE801" s="162"/>
      <c r="AF801" s="162"/>
      <c r="AG801" s="162"/>
      <c r="AH801" s="162"/>
      <c r="AI801" s="162"/>
      <c r="AJ801" s="162"/>
      <c r="AK801" s="162"/>
      <c r="AL801" s="162"/>
      <c r="AM801" s="581"/>
      <c r="AN801" s="162"/>
      <c r="AO801" s="272"/>
      <c r="AP801" s="273"/>
    </row>
    <row r="802" spans="1:42" x14ac:dyDescent="0.3">
      <c r="A802" s="629"/>
      <c r="B802" s="628"/>
      <c r="C802" s="628"/>
      <c r="D802" s="629"/>
      <c r="F802" s="630"/>
      <c r="G802" s="630"/>
      <c r="I802" s="630"/>
      <c r="J802" s="630"/>
      <c r="K802" s="671"/>
      <c r="L802" s="671"/>
      <c r="M802" s="630"/>
      <c r="U802" s="236"/>
      <c r="V802" s="236"/>
      <c r="W802" s="236"/>
      <c r="X802" s="236"/>
      <c r="Y802" s="236"/>
      <c r="Z802" s="162"/>
      <c r="AA802" s="162"/>
      <c r="AB802" s="162"/>
      <c r="AC802" s="162"/>
      <c r="AD802" s="162"/>
      <c r="AE802" s="162"/>
      <c r="AF802" s="162"/>
      <c r="AG802" s="162"/>
      <c r="AH802" s="162"/>
      <c r="AI802" s="162"/>
      <c r="AJ802" s="162"/>
      <c r="AK802" s="162"/>
      <c r="AL802" s="162"/>
      <c r="AM802" s="581"/>
      <c r="AN802" s="162"/>
      <c r="AO802" s="272"/>
      <c r="AP802" s="273"/>
    </row>
    <row r="803" spans="1:42" x14ac:dyDescent="0.3">
      <c r="A803" s="629"/>
      <c r="B803" s="628"/>
      <c r="C803" s="628"/>
      <c r="D803" s="629"/>
      <c r="F803" s="630"/>
      <c r="G803" s="630"/>
      <c r="I803" s="630"/>
      <c r="J803" s="630"/>
      <c r="K803" s="671"/>
      <c r="L803" s="671"/>
      <c r="M803" s="630"/>
      <c r="U803" s="236"/>
      <c r="V803" s="236"/>
      <c r="W803" s="236"/>
      <c r="X803" s="236"/>
      <c r="Y803" s="236"/>
      <c r="Z803" s="162"/>
      <c r="AA803" s="162"/>
      <c r="AB803" s="162"/>
      <c r="AC803" s="162"/>
      <c r="AD803" s="162"/>
      <c r="AE803" s="162"/>
      <c r="AF803" s="162"/>
      <c r="AG803" s="162"/>
      <c r="AH803" s="162"/>
      <c r="AI803" s="162"/>
      <c r="AJ803" s="162"/>
      <c r="AK803" s="162"/>
      <c r="AL803" s="162"/>
      <c r="AM803" s="581"/>
      <c r="AN803" s="162"/>
      <c r="AO803" s="272"/>
      <c r="AP803" s="273"/>
    </row>
    <row r="804" spans="1:42" x14ac:dyDescent="0.3">
      <c r="A804" s="629"/>
      <c r="B804" s="628"/>
      <c r="C804" s="628"/>
      <c r="D804" s="629"/>
      <c r="F804" s="630"/>
      <c r="G804" s="630"/>
      <c r="I804" s="630"/>
      <c r="J804" s="630"/>
      <c r="K804" s="671"/>
      <c r="L804" s="671"/>
      <c r="M804" s="630"/>
      <c r="U804" s="236"/>
      <c r="V804" s="236"/>
      <c r="W804" s="236"/>
      <c r="X804" s="236"/>
      <c r="Y804" s="236"/>
      <c r="Z804" s="162"/>
      <c r="AA804" s="162"/>
      <c r="AB804" s="162"/>
      <c r="AC804" s="162"/>
      <c r="AD804" s="162"/>
      <c r="AE804" s="162"/>
      <c r="AF804" s="162"/>
      <c r="AG804" s="162"/>
      <c r="AH804" s="162"/>
      <c r="AI804" s="162"/>
      <c r="AJ804" s="162"/>
      <c r="AK804" s="162"/>
      <c r="AL804" s="162"/>
      <c r="AM804" s="581"/>
      <c r="AN804" s="162"/>
      <c r="AO804" s="272"/>
      <c r="AP804" s="273"/>
    </row>
    <row r="805" spans="1:42" x14ac:dyDescent="0.3">
      <c r="A805" s="629"/>
      <c r="B805" s="628"/>
      <c r="C805" s="628"/>
      <c r="D805" s="629"/>
      <c r="F805" s="630"/>
      <c r="G805" s="630"/>
      <c r="I805" s="630"/>
      <c r="J805" s="630"/>
      <c r="K805" s="671"/>
      <c r="L805" s="671"/>
      <c r="M805" s="630"/>
      <c r="U805" s="236"/>
      <c r="V805" s="236"/>
      <c r="W805" s="236"/>
      <c r="X805" s="236"/>
      <c r="Y805" s="236"/>
      <c r="Z805" s="162"/>
      <c r="AA805" s="162"/>
      <c r="AB805" s="162"/>
      <c r="AC805" s="162"/>
      <c r="AD805" s="162"/>
      <c r="AE805" s="162"/>
      <c r="AF805" s="162"/>
      <c r="AG805" s="162"/>
      <c r="AH805" s="162"/>
      <c r="AI805" s="162"/>
      <c r="AJ805" s="162"/>
      <c r="AK805" s="162"/>
      <c r="AL805" s="162"/>
      <c r="AM805" s="581"/>
      <c r="AN805" s="162"/>
      <c r="AO805" s="272"/>
      <c r="AP805" s="273"/>
    </row>
    <row r="806" spans="1:42" x14ac:dyDescent="0.3">
      <c r="A806" s="629"/>
      <c r="B806" s="628"/>
      <c r="C806" s="628"/>
      <c r="D806" s="629"/>
      <c r="F806" s="630"/>
      <c r="G806" s="630"/>
      <c r="I806" s="630"/>
      <c r="J806" s="630"/>
      <c r="K806" s="671"/>
      <c r="L806" s="671"/>
      <c r="M806" s="630"/>
      <c r="U806" s="236"/>
      <c r="V806" s="236"/>
      <c r="W806" s="236"/>
      <c r="X806" s="236"/>
      <c r="Y806" s="236"/>
      <c r="Z806" s="162"/>
      <c r="AA806" s="162"/>
      <c r="AB806" s="162"/>
      <c r="AC806" s="162"/>
      <c r="AD806" s="162"/>
      <c r="AE806" s="162"/>
      <c r="AF806" s="162"/>
      <c r="AG806" s="162"/>
      <c r="AH806" s="162"/>
      <c r="AI806" s="162"/>
      <c r="AJ806" s="162"/>
      <c r="AK806" s="162"/>
      <c r="AL806" s="162"/>
      <c r="AM806" s="581"/>
      <c r="AN806" s="162"/>
      <c r="AO806" s="272"/>
      <c r="AP806" s="273"/>
    </row>
    <row r="807" spans="1:42" x14ac:dyDescent="0.3">
      <c r="A807" s="629"/>
      <c r="B807" s="628"/>
      <c r="C807" s="628"/>
      <c r="D807" s="629"/>
      <c r="F807" s="630"/>
      <c r="G807" s="630"/>
      <c r="I807" s="630"/>
      <c r="J807" s="630"/>
      <c r="K807" s="671"/>
      <c r="L807" s="671"/>
      <c r="M807" s="630"/>
      <c r="U807" s="236"/>
      <c r="V807" s="236"/>
      <c r="W807" s="236"/>
      <c r="X807" s="236"/>
      <c r="Y807" s="236"/>
      <c r="Z807" s="162"/>
      <c r="AA807" s="162"/>
      <c r="AB807" s="162"/>
      <c r="AC807" s="162"/>
      <c r="AD807" s="162"/>
      <c r="AE807" s="162"/>
      <c r="AF807" s="162"/>
      <c r="AG807" s="162"/>
      <c r="AH807" s="162"/>
      <c r="AI807" s="162"/>
      <c r="AJ807" s="162"/>
      <c r="AK807" s="162"/>
      <c r="AL807" s="162"/>
      <c r="AM807" s="581"/>
      <c r="AN807" s="162"/>
      <c r="AO807" s="272"/>
      <c r="AP807" s="273"/>
    </row>
    <row r="808" spans="1:42" x14ac:dyDescent="0.3">
      <c r="A808" s="629"/>
      <c r="B808" s="628"/>
      <c r="C808" s="628"/>
      <c r="D808" s="629"/>
      <c r="F808" s="630"/>
      <c r="G808" s="630"/>
      <c r="I808" s="630"/>
      <c r="J808" s="630"/>
      <c r="K808" s="671"/>
      <c r="L808" s="671"/>
      <c r="M808" s="630"/>
      <c r="U808" s="236"/>
      <c r="V808" s="236"/>
      <c r="W808" s="236"/>
      <c r="X808" s="236"/>
      <c r="Y808" s="236"/>
      <c r="Z808" s="162"/>
      <c r="AA808" s="162"/>
      <c r="AB808" s="162"/>
      <c r="AC808" s="162"/>
      <c r="AD808" s="162"/>
      <c r="AE808" s="162"/>
      <c r="AF808" s="162"/>
      <c r="AG808" s="162"/>
      <c r="AH808" s="162"/>
      <c r="AI808" s="162"/>
      <c r="AJ808" s="162"/>
      <c r="AK808" s="162"/>
      <c r="AL808" s="162"/>
      <c r="AM808" s="581"/>
      <c r="AN808" s="162"/>
      <c r="AO808" s="272"/>
      <c r="AP808" s="273"/>
    </row>
    <row r="809" spans="1:42" x14ac:dyDescent="0.3">
      <c r="A809" s="629"/>
      <c r="B809" s="628"/>
      <c r="C809" s="628"/>
      <c r="D809" s="629"/>
      <c r="F809" s="630"/>
      <c r="G809" s="630"/>
      <c r="I809" s="630"/>
      <c r="J809" s="630"/>
      <c r="K809" s="671"/>
      <c r="L809" s="671"/>
      <c r="M809" s="630"/>
      <c r="U809" s="236"/>
      <c r="V809" s="236"/>
      <c r="W809" s="236"/>
      <c r="X809" s="236"/>
      <c r="Y809" s="236"/>
      <c r="Z809" s="162"/>
      <c r="AA809" s="162"/>
      <c r="AB809" s="162"/>
      <c r="AC809" s="162"/>
      <c r="AD809" s="162"/>
      <c r="AE809" s="162"/>
      <c r="AF809" s="162"/>
      <c r="AG809" s="162"/>
      <c r="AH809" s="162"/>
      <c r="AI809" s="162"/>
      <c r="AJ809" s="162"/>
      <c r="AK809" s="162"/>
      <c r="AL809" s="162"/>
      <c r="AM809" s="581"/>
      <c r="AN809" s="162"/>
      <c r="AO809" s="272"/>
      <c r="AP809" s="273"/>
    </row>
    <row r="810" spans="1:42" x14ac:dyDescent="0.3">
      <c r="A810" s="629"/>
      <c r="B810" s="628"/>
      <c r="C810" s="628"/>
      <c r="D810" s="629"/>
      <c r="F810" s="630"/>
      <c r="G810" s="630"/>
      <c r="I810" s="630"/>
      <c r="J810" s="630"/>
      <c r="K810" s="671"/>
      <c r="L810" s="671"/>
      <c r="M810" s="630"/>
      <c r="U810" s="236"/>
      <c r="V810" s="236"/>
      <c r="W810" s="236"/>
      <c r="X810" s="236"/>
      <c r="Y810" s="236"/>
      <c r="Z810" s="162"/>
      <c r="AA810" s="162"/>
      <c r="AB810" s="162"/>
      <c r="AC810" s="162"/>
      <c r="AD810" s="162"/>
      <c r="AE810" s="162"/>
      <c r="AF810" s="162"/>
      <c r="AG810" s="162"/>
      <c r="AH810" s="162"/>
      <c r="AI810" s="162"/>
      <c r="AJ810" s="162"/>
      <c r="AK810" s="162"/>
      <c r="AL810" s="162"/>
      <c r="AM810" s="581"/>
      <c r="AN810" s="162"/>
      <c r="AO810" s="272"/>
      <c r="AP810" s="273"/>
    </row>
    <row r="811" spans="1:42" x14ac:dyDescent="0.3">
      <c r="A811" s="629"/>
      <c r="B811" s="628"/>
      <c r="C811" s="628"/>
      <c r="D811" s="629"/>
      <c r="F811" s="630"/>
      <c r="G811" s="630"/>
      <c r="I811" s="630"/>
      <c r="J811" s="630"/>
      <c r="K811" s="671"/>
      <c r="L811" s="671"/>
      <c r="M811" s="630"/>
      <c r="U811" s="236"/>
      <c r="V811" s="236"/>
      <c r="W811" s="236"/>
      <c r="X811" s="236"/>
      <c r="Y811" s="236"/>
      <c r="Z811" s="162"/>
      <c r="AA811" s="162"/>
      <c r="AB811" s="162"/>
      <c r="AC811" s="162"/>
      <c r="AD811" s="162"/>
      <c r="AE811" s="162"/>
      <c r="AF811" s="162"/>
      <c r="AG811" s="162"/>
      <c r="AH811" s="162"/>
      <c r="AI811" s="162"/>
      <c r="AJ811" s="162"/>
      <c r="AK811" s="162"/>
      <c r="AL811" s="162"/>
      <c r="AM811" s="581"/>
      <c r="AN811" s="162"/>
      <c r="AO811" s="272"/>
      <c r="AP811" s="273"/>
    </row>
    <row r="812" spans="1:42" x14ac:dyDescent="0.3">
      <c r="A812" s="629"/>
      <c r="B812" s="628"/>
      <c r="C812" s="628"/>
      <c r="D812" s="629"/>
      <c r="F812" s="630"/>
      <c r="G812" s="630"/>
      <c r="I812" s="630"/>
      <c r="J812" s="630"/>
      <c r="K812" s="671"/>
      <c r="L812" s="671"/>
      <c r="M812" s="630"/>
      <c r="U812" s="236"/>
      <c r="V812" s="236"/>
      <c r="W812" s="236"/>
      <c r="X812" s="236"/>
      <c r="Y812" s="236"/>
      <c r="Z812" s="162"/>
      <c r="AA812" s="162"/>
      <c r="AB812" s="162"/>
      <c r="AC812" s="162"/>
      <c r="AD812" s="162"/>
      <c r="AE812" s="162"/>
      <c r="AF812" s="162"/>
      <c r="AG812" s="162"/>
      <c r="AH812" s="162"/>
      <c r="AI812" s="162"/>
      <c r="AJ812" s="162"/>
      <c r="AK812" s="162"/>
      <c r="AL812" s="162"/>
      <c r="AM812" s="581"/>
      <c r="AN812" s="162"/>
      <c r="AO812" s="272"/>
      <c r="AP812" s="273"/>
    </row>
    <row r="813" spans="1:42" x14ac:dyDescent="0.3">
      <c r="A813" s="629"/>
      <c r="B813" s="628"/>
      <c r="C813" s="628"/>
      <c r="D813" s="629"/>
      <c r="F813" s="630"/>
      <c r="G813" s="630"/>
      <c r="I813" s="630"/>
      <c r="J813" s="630"/>
      <c r="K813" s="671"/>
      <c r="L813" s="671"/>
      <c r="M813" s="630"/>
      <c r="U813" s="236"/>
      <c r="V813" s="236"/>
      <c r="W813" s="236"/>
      <c r="X813" s="236"/>
      <c r="Y813" s="236"/>
      <c r="Z813" s="162"/>
      <c r="AA813" s="162"/>
      <c r="AB813" s="162"/>
      <c r="AC813" s="162"/>
      <c r="AD813" s="162"/>
      <c r="AE813" s="162"/>
      <c r="AF813" s="162"/>
      <c r="AG813" s="162"/>
      <c r="AH813" s="162"/>
      <c r="AI813" s="162"/>
      <c r="AJ813" s="162"/>
      <c r="AK813" s="162"/>
      <c r="AL813" s="162"/>
      <c r="AM813" s="581"/>
      <c r="AN813" s="162"/>
      <c r="AO813" s="272"/>
      <c r="AP813" s="273"/>
    </row>
    <row r="814" spans="1:42" x14ac:dyDescent="0.3">
      <c r="A814" s="629"/>
      <c r="B814" s="628"/>
      <c r="C814" s="628"/>
      <c r="D814" s="629"/>
      <c r="F814" s="630"/>
      <c r="G814" s="630"/>
      <c r="I814" s="630"/>
      <c r="J814" s="630"/>
      <c r="K814" s="671"/>
      <c r="L814" s="671"/>
      <c r="M814" s="630"/>
      <c r="U814" s="236"/>
      <c r="V814" s="236"/>
      <c r="W814" s="236"/>
      <c r="X814" s="236"/>
      <c r="Y814" s="236"/>
      <c r="Z814" s="162"/>
      <c r="AA814" s="162"/>
      <c r="AB814" s="162"/>
      <c r="AC814" s="162"/>
      <c r="AD814" s="162"/>
      <c r="AE814" s="162"/>
      <c r="AF814" s="162"/>
      <c r="AG814" s="162"/>
      <c r="AH814" s="162"/>
      <c r="AI814" s="162"/>
      <c r="AJ814" s="162"/>
      <c r="AK814" s="162"/>
      <c r="AL814" s="162"/>
      <c r="AM814" s="581"/>
      <c r="AN814" s="162"/>
      <c r="AO814" s="272"/>
      <c r="AP814" s="273"/>
    </row>
    <row r="815" spans="1:42" x14ac:dyDescent="0.3">
      <c r="A815" s="629"/>
      <c r="B815" s="628"/>
      <c r="C815" s="628"/>
      <c r="D815" s="629"/>
      <c r="F815" s="630"/>
      <c r="G815" s="630"/>
      <c r="I815" s="630"/>
      <c r="J815" s="630"/>
      <c r="K815" s="671"/>
      <c r="L815" s="671"/>
      <c r="M815" s="630"/>
      <c r="U815" s="236"/>
      <c r="V815" s="236"/>
      <c r="W815" s="236"/>
      <c r="X815" s="236"/>
      <c r="Y815" s="236"/>
      <c r="Z815" s="162"/>
      <c r="AA815" s="162"/>
      <c r="AB815" s="162"/>
      <c r="AC815" s="162"/>
      <c r="AD815" s="162"/>
      <c r="AE815" s="162"/>
      <c r="AF815" s="162"/>
      <c r="AG815" s="162"/>
      <c r="AH815" s="162"/>
      <c r="AI815" s="162"/>
      <c r="AJ815" s="162"/>
      <c r="AK815" s="162"/>
      <c r="AL815" s="162"/>
      <c r="AM815" s="581"/>
      <c r="AN815" s="162"/>
      <c r="AO815" s="272"/>
      <c r="AP815" s="273"/>
    </row>
    <row r="816" spans="1:42" x14ac:dyDescent="0.3">
      <c r="A816" s="629"/>
      <c r="B816" s="628"/>
      <c r="C816" s="628"/>
      <c r="D816" s="629"/>
      <c r="F816" s="630"/>
      <c r="G816" s="630"/>
      <c r="I816" s="630"/>
      <c r="J816" s="630"/>
      <c r="K816" s="671"/>
      <c r="L816" s="671"/>
      <c r="M816" s="630"/>
      <c r="U816" s="236"/>
      <c r="V816" s="236"/>
      <c r="W816" s="236"/>
      <c r="X816" s="236"/>
      <c r="Y816" s="236"/>
      <c r="Z816" s="162"/>
      <c r="AA816" s="162"/>
      <c r="AB816" s="162"/>
      <c r="AC816" s="162"/>
      <c r="AD816" s="162"/>
      <c r="AE816" s="162"/>
      <c r="AF816" s="162"/>
      <c r="AG816" s="162"/>
      <c r="AH816" s="162"/>
      <c r="AI816" s="162"/>
      <c r="AJ816" s="162"/>
      <c r="AK816" s="162"/>
      <c r="AL816" s="162"/>
      <c r="AM816" s="581"/>
      <c r="AN816" s="162"/>
      <c r="AO816" s="272"/>
      <c r="AP816" s="273"/>
    </row>
    <row r="817" spans="1:42" x14ac:dyDescent="0.3">
      <c r="A817" s="629"/>
      <c r="B817" s="628"/>
      <c r="C817" s="628"/>
      <c r="D817" s="629"/>
      <c r="F817" s="630"/>
      <c r="G817" s="630"/>
      <c r="I817" s="630"/>
      <c r="J817" s="630"/>
      <c r="K817" s="671"/>
      <c r="L817" s="671"/>
      <c r="M817" s="630"/>
      <c r="U817" s="236"/>
      <c r="V817" s="236"/>
      <c r="W817" s="236"/>
      <c r="X817" s="236"/>
      <c r="Y817" s="236"/>
      <c r="Z817" s="162"/>
      <c r="AA817" s="162"/>
      <c r="AB817" s="162"/>
      <c r="AC817" s="162"/>
      <c r="AD817" s="162"/>
      <c r="AE817" s="162"/>
      <c r="AF817" s="162"/>
      <c r="AG817" s="162"/>
      <c r="AH817" s="162"/>
      <c r="AI817" s="162"/>
      <c r="AJ817" s="162"/>
      <c r="AK817" s="162"/>
      <c r="AL817" s="162"/>
      <c r="AM817" s="581"/>
      <c r="AN817" s="162"/>
      <c r="AO817" s="272"/>
      <c r="AP817" s="273"/>
    </row>
    <row r="818" spans="1:42" x14ac:dyDescent="0.3">
      <c r="A818" s="629"/>
      <c r="B818" s="628"/>
      <c r="C818" s="628"/>
      <c r="D818" s="629"/>
      <c r="F818" s="630"/>
      <c r="G818" s="630"/>
      <c r="I818" s="630"/>
      <c r="J818" s="630"/>
      <c r="K818" s="671"/>
      <c r="L818" s="671"/>
      <c r="M818" s="630"/>
      <c r="U818" s="236"/>
      <c r="V818" s="236"/>
      <c r="W818" s="236"/>
      <c r="X818" s="236"/>
      <c r="Y818" s="236"/>
      <c r="Z818" s="162"/>
      <c r="AA818" s="162"/>
      <c r="AB818" s="162"/>
      <c r="AC818" s="162"/>
      <c r="AD818" s="162"/>
      <c r="AE818" s="162"/>
      <c r="AF818" s="162"/>
      <c r="AG818" s="162"/>
      <c r="AH818" s="162"/>
      <c r="AI818" s="162"/>
      <c r="AJ818" s="162"/>
      <c r="AK818" s="162"/>
      <c r="AL818" s="162"/>
      <c r="AM818" s="581"/>
      <c r="AN818" s="162"/>
      <c r="AO818" s="272"/>
      <c r="AP818" s="273"/>
    </row>
    <row r="819" spans="1:42" x14ac:dyDescent="0.3">
      <c r="A819" s="629"/>
      <c r="B819" s="628"/>
      <c r="C819" s="628"/>
      <c r="D819" s="629"/>
      <c r="F819" s="630"/>
      <c r="G819" s="630"/>
      <c r="I819" s="630"/>
      <c r="J819" s="630"/>
      <c r="K819" s="671"/>
      <c r="L819" s="671"/>
      <c r="M819" s="630"/>
      <c r="U819" s="236"/>
      <c r="V819" s="236"/>
      <c r="W819" s="236"/>
      <c r="X819" s="236"/>
      <c r="Y819" s="236"/>
      <c r="Z819" s="162"/>
      <c r="AA819" s="162"/>
      <c r="AB819" s="162"/>
      <c r="AC819" s="162"/>
      <c r="AD819" s="162"/>
      <c r="AE819" s="162"/>
      <c r="AF819" s="162"/>
      <c r="AG819" s="162"/>
      <c r="AH819" s="162"/>
      <c r="AI819" s="162"/>
      <c r="AJ819" s="162"/>
      <c r="AK819" s="162"/>
      <c r="AL819" s="162"/>
      <c r="AM819" s="581"/>
      <c r="AN819" s="162"/>
      <c r="AO819" s="272"/>
      <c r="AP819" s="273"/>
    </row>
    <row r="820" spans="1:42" x14ac:dyDescent="0.3">
      <c r="A820" s="629"/>
      <c r="B820" s="628"/>
      <c r="C820" s="628"/>
      <c r="D820" s="629"/>
      <c r="F820" s="630"/>
      <c r="G820" s="630"/>
      <c r="I820" s="630"/>
      <c r="J820" s="630"/>
      <c r="K820" s="671"/>
      <c r="L820" s="671"/>
      <c r="M820" s="630"/>
      <c r="U820" s="236"/>
      <c r="V820" s="236"/>
      <c r="W820" s="236"/>
      <c r="X820" s="236"/>
      <c r="Y820" s="236"/>
      <c r="Z820" s="162"/>
      <c r="AA820" s="162"/>
      <c r="AB820" s="162"/>
      <c r="AC820" s="162"/>
      <c r="AD820" s="162"/>
      <c r="AE820" s="162"/>
      <c r="AF820" s="162"/>
      <c r="AG820" s="162"/>
      <c r="AH820" s="162"/>
      <c r="AI820" s="162"/>
      <c r="AJ820" s="162"/>
      <c r="AK820" s="162"/>
      <c r="AL820" s="162"/>
      <c r="AM820" s="581"/>
      <c r="AN820" s="162"/>
      <c r="AO820" s="272"/>
      <c r="AP820" s="273"/>
    </row>
    <row r="821" spans="1:42" x14ac:dyDescent="0.3">
      <c r="A821" s="629"/>
      <c r="B821" s="628"/>
      <c r="C821" s="628"/>
      <c r="D821" s="629"/>
      <c r="F821" s="630"/>
      <c r="G821" s="630"/>
      <c r="I821" s="630"/>
      <c r="J821" s="630"/>
      <c r="K821" s="671"/>
      <c r="L821" s="671"/>
      <c r="M821" s="630"/>
      <c r="U821" s="236"/>
      <c r="V821" s="236"/>
      <c r="W821" s="236"/>
      <c r="X821" s="236"/>
      <c r="Y821" s="236"/>
      <c r="Z821" s="162"/>
      <c r="AA821" s="162"/>
      <c r="AB821" s="162"/>
      <c r="AC821" s="162"/>
      <c r="AD821" s="162"/>
      <c r="AE821" s="162"/>
      <c r="AF821" s="162"/>
      <c r="AG821" s="162"/>
      <c r="AH821" s="162"/>
      <c r="AI821" s="162"/>
      <c r="AJ821" s="162"/>
      <c r="AK821" s="162"/>
      <c r="AL821" s="162"/>
      <c r="AM821" s="581"/>
      <c r="AN821" s="162"/>
      <c r="AO821" s="272"/>
      <c r="AP821" s="273"/>
    </row>
    <row r="822" spans="1:42" x14ac:dyDescent="0.3">
      <c r="A822" s="629"/>
      <c r="B822" s="628"/>
      <c r="C822" s="628"/>
      <c r="D822" s="629"/>
      <c r="F822" s="630"/>
      <c r="G822" s="630"/>
      <c r="I822" s="630"/>
      <c r="J822" s="630"/>
      <c r="K822" s="671"/>
      <c r="L822" s="671"/>
      <c r="M822" s="630"/>
      <c r="U822" s="236"/>
      <c r="V822" s="236"/>
      <c r="W822" s="236"/>
      <c r="X822" s="236"/>
      <c r="Y822" s="236"/>
      <c r="Z822" s="162"/>
      <c r="AA822" s="162"/>
      <c r="AB822" s="162"/>
      <c r="AC822" s="162"/>
      <c r="AD822" s="162"/>
      <c r="AE822" s="162"/>
      <c r="AF822" s="162"/>
      <c r="AG822" s="162"/>
      <c r="AH822" s="162"/>
      <c r="AI822" s="162"/>
      <c r="AJ822" s="162"/>
      <c r="AK822" s="162"/>
      <c r="AL822" s="162"/>
      <c r="AM822" s="581"/>
      <c r="AN822" s="162"/>
      <c r="AO822" s="272"/>
      <c r="AP822" s="273"/>
    </row>
    <row r="823" spans="1:42" x14ac:dyDescent="0.3">
      <c r="A823" s="629"/>
      <c r="B823" s="628"/>
      <c r="C823" s="628"/>
      <c r="D823" s="629"/>
      <c r="F823" s="630"/>
      <c r="G823" s="630"/>
      <c r="I823" s="630"/>
      <c r="J823" s="630"/>
      <c r="K823" s="671"/>
      <c r="L823" s="671"/>
      <c r="M823" s="630"/>
      <c r="U823" s="236"/>
      <c r="V823" s="236"/>
      <c r="W823" s="236"/>
      <c r="X823" s="236"/>
      <c r="Y823" s="236"/>
      <c r="Z823" s="162"/>
      <c r="AA823" s="162"/>
      <c r="AB823" s="162"/>
      <c r="AC823" s="162"/>
      <c r="AD823" s="162"/>
      <c r="AE823" s="162"/>
      <c r="AF823" s="162"/>
      <c r="AG823" s="162"/>
      <c r="AH823" s="162"/>
      <c r="AI823" s="162"/>
      <c r="AJ823" s="162"/>
      <c r="AK823" s="162"/>
      <c r="AL823" s="162"/>
      <c r="AM823" s="581"/>
      <c r="AN823" s="162"/>
      <c r="AO823" s="272"/>
      <c r="AP823" s="273"/>
    </row>
    <row r="824" spans="1:42" x14ac:dyDescent="0.3">
      <c r="A824" s="629"/>
      <c r="B824" s="628"/>
      <c r="C824" s="628"/>
      <c r="D824" s="629"/>
      <c r="F824" s="630"/>
      <c r="G824" s="630"/>
      <c r="I824" s="630"/>
      <c r="J824" s="630"/>
      <c r="K824" s="671"/>
      <c r="L824" s="671"/>
      <c r="M824" s="630"/>
      <c r="U824" s="236"/>
      <c r="V824" s="236"/>
      <c r="W824" s="236"/>
      <c r="X824" s="236"/>
      <c r="Y824" s="236"/>
      <c r="Z824" s="162"/>
      <c r="AA824" s="162"/>
      <c r="AB824" s="162"/>
      <c r="AC824" s="162"/>
      <c r="AD824" s="162"/>
      <c r="AE824" s="162"/>
      <c r="AF824" s="162"/>
      <c r="AG824" s="162"/>
      <c r="AH824" s="162"/>
      <c r="AI824" s="162"/>
      <c r="AJ824" s="162"/>
      <c r="AK824" s="162"/>
      <c r="AL824" s="162"/>
      <c r="AM824" s="581"/>
      <c r="AN824" s="162"/>
      <c r="AO824" s="272"/>
      <c r="AP824" s="273"/>
    </row>
    <row r="825" spans="1:42" x14ac:dyDescent="0.3">
      <c r="A825" s="629"/>
      <c r="B825" s="628"/>
      <c r="C825" s="628"/>
      <c r="D825" s="629"/>
      <c r="F825" s="630"/>
      <c r="G825" s="630"/>
      <c r="I825" s="630"/>
      <c r="J825" s="630"/>
      <c r="K825" s="671"/>
      <c r="L825" s="671"/>
      <c r="M825" s="630"/>
      <c r="U825" s="236"/>
      <c r="V825" s="236"/>
      <c r="W825" s="236"/>
      <c r="X825" s="236"/>
      <c r="Y825" s="236"/>
      <c r="Z825" s="162"/>
      <c r="AA825" s="162"/>
      <c r="AB825" s="162"/>
      <c r="AC825" s="162"/>
      <c r="AD825" s="162"/>
      <c r="AE825" s="162"/>
      <c r="AF825" s="162"/>
      <c r="AG825" s="162"/>
      <c r="AH825" s="162"/>
      <c r="AI825" s="162"/>
      <c r="AJ825" s="162"/>
      <c r="AK825" s="162"/>
      <c r="AL825" s="162"/>
      <c r="AM825" s="581"/>
      <c r="AN825" s="162"/>
      <c r="AO825" s="272"/>
      <c r="AP825" s="273"/>
    </row>
    <row r="826" spans="1:42" x14ac:dyDescent="0.3">
      <c r="A826" s="629"/>
      <c r="B826" s="628"/>
      <c r="C826" s="628"/>
      <c r="D826" s="629"/>
      <c r="F826" s="630"/>
      <c r="G826" s="630"/>
      <c r="I826" s="630"/>
      <c r="J826" s="630"/>
      <c r="K826" s="671"/>
      <c r="L826" s="671"/>
      <c r="M826" s="630"/>
      <c r="U826" s="236"/>
      <c r="V826" s="236"/>
      <c r="W826" s="236"/>
      <c r="X826" s="236"/>
      <c r="Y826" s="236"/>
      <c r="Z826" s="162"/>
      <c r="AA826" s="162"/>
      <c r="AB826" s="162"/>
      <c r="AC826" s="162"/>
      <c r="AD826" s="162"/>
      <c r="AE826" s="162"/>
      <c r="AF826" s="162"/>
      <c r="AG826" s="162"/>
      <c r="AH826" s="162"/>
      <c r="AI826" s="162"/>
      <c r="AJ826" s="162"/>
      <c r="AK826" s="162"/>
      <c r="AL826" s="162"/>
      <c r="AM826" s="581"/>
      <c r="AN826" s="162"/>
      <c r="AO826" s="272"/>
      <c r="AP826" s="273"/>
    </row>
    <row r="827" spans="1:42" x14ac:dyDescent="0.3">
      <c r="A827" s="629"/>
      <c r="B827" s="628"/>
      <c r="C827" s="628"/>
      <c r="D827" s="629"/>
      <c r="F827" s="630"/>
      <c r="G827" s="630"/>
      <c r="I827" s="630"/>
      <c r="J827" s="630"/>
      <c r="K827" s="671"/>
      <c r="L827" s="671"/>
      <c r="M827" s="630"/>
      <c r="U827" s="236"/>
      <c r="V827" s="236"/>
      <c r="W827" s="236"/>
      <c r="X827" s="236"/>
      <c r="Y827" s="236"/>
      <c r="Z827" s="162"/>
      <c r="AA827" s="162"/>
      <c r="AB827" s="162"/>
      <c r="AC827" s="162"/>
      <c r="AD827" s="162"/>
      <c r="AE827" s="162"/>
      <c r="AF827" s="162"/>
      <c r="AG827" s="162"/>
      <c r="AH827" s="162"/>
      <c r="AI827" s="162"/>
      <c r="AJ827" s="162"/>
      <c r="AK827" s="162"/>
      <c r="AL827" s="162"/>
      <c r="AM827" s="581"/>
      <c r="AN827" s="162"/>
      <c r="AO827" s="272"/>
      <c r="AP827" s="273"/>
    </row>
    <row r="828" spans="1:42" x14ac:dyDescent="0.3">
      <c r="A828" s="629"/>
      <c r="B828" s="628"/>
      <c r="C828" s="628"/>
      <c r="D828" s="629"/>
      <c r="F828" s="630"/>
      <c r="G828" s="630"/>
      <c r="I828" s="630"/>
      <c r="J828" s="630"/>
      <c r="K828" s="671"/>
      <c r="L828" s="671"/>
      <c r="M828" s="630"/>
      <c r="U828" s="236"/>
      <c r="V828" s="236"/>
      <c r="W828" s="236"/>
      <c r="X828" s="236"/>
      <c r="Y828" s="236"/>
      <c r="Z828" s="162"/>
      <c r="AA828" s="162"/>
      <c r="AB828" s="162"/>
      <c r="AC828" s="162"/>
      <c r="AD828" s="162"/>
      <c r="AE828" s="162"/>
      <c r="AF828" s="162"/>
      <c r="AG828" s="162"/>
      <c r="AH828" s="162"/>
      <c r="AI828" s="162"/>
      <c r="AJ828" s="162"/>
      <c r="AK828" s="162"/>
      <c r="AL828" s="162"/>
      <c r="AM828" s="581"/>
      <c r="AN828" s="162"/>
      <c r="AO828" s="272"/>
      <c r="AP828" s="273"/>
    </row>
    <row r="829" spans="1:42" x14ac:dyDescent="0.3">
      <c r="A829" s="629"/>
      <c r="B829" s="628"/>
      <c r="C829" s="628"/>
      <c r="D829" s="629"/>
      <c r="F829" s="630"/>
      <c r="G829" s="630"/>
      <c r="I829" s="630"/>
      <c r="J829" s="630"/>
      <c r="K829" s="671"/>
      <c r="L829" s="671"/>
      <c r="M829" s="630"/>
      <c r="U829" s="236"/>
      <c r="V829" s="236"/>
      <c r="W829" s="236"/>
      <c r="X829" s="236"/>
      <c r="Y829" s="236"/>
      <c r="Z829" s="162"/>
      <c r="AA829" s="162"/>
      <c r="AB829" s="162"/>
      <c r="AC829" s="162"/>
      <c r="AD829" s="162"/>
      <c r="AE829" s="162"/>
      <c r="AF829" s="162"/>
      <c r="AG829" s="162"/>
      <c r="AH829" s="162"/>
      <c r="AI829" s="162"/>
      <c r="AJ829" s="162"/>
      <c r="AK829" s="162"/>
      <c r="AL829" s="162"/>
      <c r="AM829" s="581"/>
      <c r="AN829" s="162"/>
      <c r="AO829" s="272"/>
      <c r="AP829" s="273"/>
    </row>
    <row r="830" spans="1:42" x14ac:dyDescent="0.3">
      <c r="A830" s="629"/>
      <c r="B830" s="628"/>
      <c r="C830" s="628"/>
      <c r="D830" s="629"/>
      <c r="F830" s="630"/>
      <c r="G830" s="630"/>
      <c r="I830" s="630"/>
      <c r="J830" s="630"/>
      <c r="K830" s="671"/>
      <c r="L830" s="671"/>
      <c r="M830" s="630"/>
      <c r="U830" s="236"/>
      <c r="V830" s="236"/>
      <c r="W830" s="236"/>
      <c r="X830" s="236"/>
      <c r="Y830" s="236"/>
      <c r="Z830" s="162"/>
      <c r="AA830" s="162"/>
      <c r="AB830" s="162"/>
      <c r="AC830" s="162"/>
      <c r="AD830" s="162"/>
      <c r="AE830" s="162"/>
      <c r="AF830" s="162"/>
      <c r="AG830" s="162"/>
      <c r="AH830" s="162"/>
      <c r="AI830" s="162"/>
      <c r="AJ830" s="162"/>
      <c r="AK830" s="162"/>
      <c r="AL830" s="162"/>
      <c r="AM830" s="581"/>
      <c r="AN830" s="162"/>
      <c r="AO830" s="272"/>
      <c r="AP830" s="273"/>
    </row>
    <row r="831" spans="1:42" x14ac:dyDescent="0.3">
      <c r="A831" s="629"/>
      <c r="B831" s="628"/>
      <c r="C831" s="628"/>
      <c r="D831" s="629"/>
      <c r="F831" s="630"/>
      <c r="G831" s="630"/>
      <c r="I831" s="630"/>
      <c r="J831" s="630"/>
      <c r="K831" s="671"/>
      <c r="L831" s="671"/>
      <c r="M831" s="630"/>
      <c r="U831" s="236"/>
      <c r="V831" s="236"/>
      <c r="W831" s="236"/>
      <c r="X831" s="236"/>
      <c r="Y831" s="236"/>
      <c r="Z831" s="162"/>
      <c r="AA831" s="162"/>
      <c r="AB831" s="162"/>
      <c r="AC831" s="162"/>
      <c r="AD831" s="162"/>
      <c r="AE831" s="162"/>
      <c r="AF831" s="162"/>
      <c r="AG831" s="162"/>
      <c r="AH831" s="162"/>
      <c r="AI831" s="162"/>
      <c r="AJ831" s="162"/>
      <c r="AK831" s="162"/>
      <c r="AL831" s="162"/>
      <c r="AM831" s="581"/>
      <c r="AN831" s="162"/>
      <c r="AO831" s="272"/>
      <c r="AP831" s="273"/>
    </row>
    <row r="832" spans="1:42" x14ac:dyDescent="0.3">
      <c r="A832" s="629"/>
      <c r="B832" s="628"/>
      <c r="C832" s="628"/>
      <c r="D832" s="629"/>
      <c r="F832" s="630"/>
      <c r="G832" s="630"/>
      <c r="I832" s="630"/>
      <c r="J832" s="630"/>
      <c r="K832" s="671"/>
      <c r="L832" s="671"/>
      <c r="M832" s="630"/>
      <c r="U832" s="236"/>
      <c r="V832" s="236"/>
      <c r="W832" s="236"/>
      <c r="X832" s="236"/>
      <c r="Y832" s="236"/>
      <c r="Z832" s="162"/>
      <c r="AA832" s="162"/>
      <c r="AB832" s="162"/>
      <c r="AC832" s="162"/>
      <c r="AD832" s="162"/>
      <c r="AE832" s="162"/>
      <c r="AF832" s="162"/>
      <c r="AG832" s="162"/>
      <c r="AH832" s="162"/>
      <c r="AI832" s="162"/>
      <c r="AJ832" s="162"/>
      <c r="AK832" s="162"/>
      <c r="AL832" s="162"/>
      <c r="AM832" s="581"/>
      <c r="AN832" s="162"/>
      <c r="AO832" s="272"/>
      <c r="AP832" s="273"/>
    </row>
    <row r="833" spans="1:42" x14ac:dyDescent="0.3">
      <c r="A833" s="629"/>
      <c r="B833" s="628"/>
      <c r="C833" s="628"/>
      <c r="D833" s="629"/>
      <c r="F833" s="630"/>
      <c r="G833" s="630"/>
      <c r="I833" s="630"/>
      <c r="J833" s="630"/>
      <c r="K833" s="671"/>
      <c r="L833" s="671"/>
      <c r="M833" s="630"/>
      <c r="U833" s="236"/>
      <c r="V833" s="236"/>
      <c r="W833" s="236"/>
      <c r="X833" s="236"/>
      <c r="Y833" s="236"/>
      <c r="Z833" s="162"/>
      <c r="AA833" s="162"/>
      <c r="AB833" s="162"/>
      <c r="AC833" s="162"/>
      <c r="AD833" s="162"/>
      <c r="AE833" s="162"/>
      <c r="AF833" s="162"/>
      <c r="AG833" s="162"/>
      <c r="AH833" s="162"/>
      <c r="AI833" s="162"/>
      <c r="AJ833" s="162"/>
      <c r="AK833" s="162"/>
      <c r="AL833" s="162"/>
      <c r="AM833" s="581"/>
      <c r="AN833" s="162"/>
      <c r="AO833" s="272"/>
      <c r="AP833" s="273"/>
    </row>
    <row r="834" spans="1:42" x14ac:dyDescent="0.3">
      <c r="A834" s="629"/>
      <c r="B834" s="628"/>
      <c r="C834" s="628"/>
      <c r="D834" s="629"/>
      <c r="F834" s="630"/>
      <c r="G834" s="630"/>
      <c r="I834" s="630"/>
      <c r="J834" s="630"/>
      <c r="K834" s="671"/>
      <c r="L834" s="671"/>
      <c r="M834" s="630"/>
      <c r="U834" s="236"/>
      <c r="V834" s="236"/>
      <c r="W834" s="236"/>
      <c r="X834" s="236"/>
      <c r="Y834" s="236"/>
      <c r="Z834" s="162"/>
      <c r="AA834" s="162"/>
      <c r="AB834" s="162"/>
      <c r="AC834" s="162"/>
      <c r="AD834" s="162"/>
      <c r="AE834" s="162"/>
      <c r="AF834" s="162"/>
      <c r="AG834" s="162"/>
      <c r="AH834" s="162"/>
      <c r="AI834" s="162"/>
      <c r="AJ834" s="162"/>
      <c r="AK834" s="162"/>
      <c r="AL834" s="162"/>
      <c r="AM834" s="581"/>
      <c r="AN834" s="162"/>
      <c r="AO834" s="272"/>
      <c r="AP834" s="273"/>
    </row>
    <row r="835" spans="1:42" x14ac:dyDescent="0.3">
      <c r="A835" s="629"/>
      <c r="B835" s="628"/>
      <c r="C835" s="628"/>
      <c r="D835" s="629"/>
      <c r="F835" s="630"/>
      <c r="G835" s="630"/>
      <c r="I835" s="630"/>
      <c r="J835" s="630"/>
      <c r="K835" s="671"/>
      <c r="L835" s="671"/>
      <c r="M835" s="630"/>
      <c r="U835" s="236"/>
      <c r="V835" s="236"/>
      <c r="W835" s="236"/>
      <c r="X835" s="236"/>
      <c r="Y835" s="236"/>
      <c r="Z835" s="162"/>
      <c r="AA835" s="162"/>
      <c r="AB835" s="162"/>
      <c r="AC835" s="162"/>
      <c r="AD835" s="162"/>
      <c r="AE835" s="162"/>
      <c r="AF835" s="162"/>
      <c r="AG835" s="162"/>
      <c r="AH835" s="162"/>
      <c r="AI835" s="162"/>
      <c r="AJ835" s="162"/>
      <c r="AK835" s="162"/>
      <c r="AL835" s="162"/>
      <c r="AM835" s="581"/>
      <c r="AN835" s="162"/>
      <c r="AO835" s="272"/>
      <c r="AP835" s="273"/>
    </row>
    <row r="836" spans="1:42" x14ac:dyDescent="0.3">
      <c r="A836" s="629"/>
      <c r="B836" s="628"/>
      <c r="C836" s="628"/>
      <c r="D836" s="629"/>
      <c r="F836" s="630"/>
      <c r="G836" s="630"/>
      <c r="I836" s="630"/>
      <c r="J836" s="630"/>
      <c r="K836" s="671"/>
      <c r="L836" s="671"/>
      <c r="M836" s="630"/>
      <c r="U836" s="236"/>
      <c r="V836" s="236"/>
      <c r="W836" s="236"/>
      <c r="X836" s="236"/>
      <c r="Y836" s="236"/>
      <c r="Z836" s="162"/>
      <c r="AA836" s="162"/>
      <c r="AB836" s="162"/>
      <c r="AC836" s="162"/>
      <c r="AD836" s="162"/>
      <c r="AE836" s="162"/>
      <c r="AF836" s="162"/>
      <c r="AG836" s="162"/>
      <c r="AH836" s="162"/>
      <c r="AI836" s="162"/>
      <c r="AJ836" s="162"/>
      <c r="AK836" s="162"/>
      <c r="AL836" s="162"/>
      <c r="AM836" s="581"/>
      <c r="AN836" s="162"/>
      <c r="AO836" s="272"/>
      <c r="AP836" s="273"/>
    </row>
    <row r="837" spans="1:42" x14ac:dyDescent="0.3">
      <c r="A837" s="629"/>
      <c r="B837" s="628"/>
      <c r="C837" s="628"/>
      <c r="D837" s="629"/>
      <c r="F837" s="630"/>
      <c r="G837" s="630"/>
      <c r="I837" s="630"/>
      <c r="J837" s="630"/>
      <c r="K837" s="671"/>
      <c r="L837" s="671"/>
      <c r="M837" s="630"/>
      <c r="U837" s="236"/>
      <c r="V837" s="236"/>
      <c r="W837" s="236"/>
      <c r="X837" s="236"/>
      <c r="Y837" s="236"/>
      <c r="Z837" s="162"/>
      <c r="AA837" s="162"/>
      <c r="AB837" s="162"/>
      <c r="AC837" s="162"/>
      <c r="AD837" s="162"/>
      <c r="AE837" s="162"/>
      <c r="AF837" s="162"/>
      <c r="AG837" s="162"/>
      <c r="AH837" s="162"/>
      <c r="AI837" s="162"/>
      <c r="AJ837" s="162"/>
      <c r="AK837" s="162"/>
      <c r="AL837" s="162"/>
      <c r="AM837" s="581"/>
      <c r="AN837" s="162"/>
      <c r="AO837" s="272"/>
      <c r="AP837" s="273"/>
    </row>
    <row r="838" spans="1:42" x14ac:dyDescent="0.3">
      <c r="A838" s="629"/>
      <c r="B838" s="628"/>
      <c r="C838" s="628"/>
      <c r="D838" s="629"/>
      <c r="F838" s="630"/>
      <c r="G838" s="630"/>
      <c r="I838" s="630"/>
      <c r="J838" s="630"/>
      <c r="K838" s="671"/>
      <c r="L838" s="671"/>
      <c r="M838" s="630"/>
      <c r="U838" s="236"/>
      <c r="V838" s="236"/>
      <c r="W838" s="236"/>
      <c r="X838" s="236"/>
      <c r="Y838" s="236"/>
      <c r="Z838" s="162"/>
      <c r="AA838" s="162"/>
      <c r="AB838" s="162"/>
      <c r="AC838" s="162"/>
      <c r="AD838" s="162"/>
      <c r="AE838" s="162"/>
      <c r="AF838" s="162"/>
      <c r="AG838" s="162"/>
      <c r="AH838" s="162"/>
      <c r="AI838" s="162"/>
      <c r="AJ838" s="162"/>
      <c r="AK838" s="162"/>
      <c r="AL838" s="162"/>
      <c r="AM838" s="581"/>
      <c r="AN838" s="162"/>
      <c r="AO838" s="272"/>
      <c r="AP838" s="273"/>
    </row>
    <row r="839" spans="1:42" x14ac:dyDescent="0.3">
      <c r="A839" s="629"/>
      <c r="B839" s="628"/>
      <c r="C839" s="628"/>
      <c r="D839" s="629"/>
      <c r="F839" s="630"/>
      <c r="G839" s="630"/>
      <c r="I839" s="630"/>
      <c r="J839" s="630"/>
      <c r="K839" s="671"/>
      <c r="L839" s="671"/>
      <c r="M839" s="630"/>
      <c r="U839" s="236"/>
      <c r="V839" s="236"/>
      <c r="W839" s="236"/>
      <c r="X839" s="236"/>
      <c r="Y839" s="236"/>
      <c r="Z839" s="162"/>
      <c r="AA839" s="162"/>
      <c r="AB839" s="162"/>
      <c r="AC839" s="162"/>
      <c r="AD839" s="162"/>
      <c r="AE839" s="162"/>
      <c r="AF839" s="162"/>
      <c r="AG839" s="162"/>
      <c r="AH839" s="162"/>
      <c r="AI839" s="162"/>
      <c r="AJ839" s="162"/>
      <c r="AK839" s="162"/>
      <c r="AL839" s="162"/>
      <c r="AM839" s="581"/>
      <c r="AN839" s="162"/>
      <c r="AO839" s="272"/>
      <c r="AP839" s="273"/>
    </row>
    <row r="840" spans="1:42" x14ac:dyDescent="0.3">
      <c r="A840" s="629"/>
      <c r="B840" s="628"/>
      <c r="C840" s="628"/>
      <c r="D840" s="629"/>
      <c r="F840" s="630"/>
      <c r="G840" s="630"/>
      <c r="I840" s="630"/>
      <c r="J840" s="630"/>
      <c r="K840" s="671"/>
      <c r="L840" s="671"/>
      <c r="M840" s="630"/>
      <c r="U840" s="236"/>
      <c r="V840" s="236"/>
      <c r="W840" s="236"/>
      <c r="X840" s="236"/>
      <c r="Y840" s="236"/>
      <c r="Z840" s="162"/>
      <c r="AA840" s="162"/>
      <c r="AB840" s="162"/>
      <c r="AC840" s="162"/>
      <c r="AD840" s="162"/>
      <c r="AE840" s="162"/>
      <c r="AF840" s="162"/>
      <c r="AG840" s="162"/>
      <c r="AH840" s="162"/>
      <c r="AI840" s="162"/>
      <c r="AJ840" s="162"/>
      <c r="AK840" s="162"/>
      <c r="AL840" s="162"/>
      <c r="AM840" s="581"/>
      <c r="AN840" s="162"/>
      <c r="AO840" s="272"/>
      <c r="AP840" s="273"/>
    </row>
    <row r="841" spans="1:42" x14ac:dyDescent="0.3">
      <c r="A841" s="629"/>
      <c r="B841" s="628"/>
      <c r="C841" s="628"/>
      <c r="D841" s="629"/>
      <c r="F841" s="630"/>
      <c r="G841" s="630"/>
      <c r="I841" s="630"/>
      <c r="J841" s="630"/>
      <c r="K841" s="671"/>
      <c r="L841" s="671"/>
      <c r="M841" s="630"/>
      <c r="U841" s="236"/>
      <c r="V841" s="236"/>
      <c r="W841" s="236"/>
      <c r="X841" s="236"/>
      <c r="Y841" s="236"/>
      <c r="Z841" s="162"/>
      <c r="AA841" s="162"/>
      <c r="AB841" s="162"/>
      <c r="AC841" s="162"/>
      <c r="AD841" s="162"/>
      <c r="AE841" s="162"/>
      <c r="AF841" s="162"/>
      <c r="AG841" s="162"/>
      <c r="AH841" s="162"/>
      <c r="AI841" s="162"/>
      <c r="AJ841" s="162"/>
      <c r="AK841" s="162"/>
      <c r="AL841" s="162"/>
      <c r="AM841" s="581"/>
      <c r="AN841" s="162"/>
      <c r="AO841" s="272"/>
      <c r="AP841" s="273"/>
    </row>
    <row r="842" spans="1:42" x14ac:dyDescent="0.3">
      <c r="A842" s="629"/>
      <c r="B842" s="628"/>
      <c r="C842" s="628"/>
      <c r="D842" s="629"/>
      <c r="F842" s="630"/>
      <c r="G842" s="630"/>
      <c r="I842" s="630"/>
      <c r="J842" s="630"/>
      <c r="K842" s="671"/>
      <c r="L842" s="671"/>
      <c r="M842" s="630"/>
      <c r="U842" s="236"/>
      <c r="V842" s="236"/>
      <c r="W842" s="236"/>
      <c r="X842" s="236"/>
      <c r="Y842" s="236"/>
      <c r="Z842" s="162"/>
      <c r="AA842" s="162"/>
      <c r="AB842" s="162"/>
      <c r="AC842" s="162"/>
      <c r="AD842" s="162"/>
      <c r="AE842" s="162"/>
      <c r="AF842" s="162"/>
      <c r="AG842" s="162"/>
      <c r="AH842" s="162"/>
      <c r="AI842" s="162"/>
      <c r="AJ842" s="162"/>
      <c r="AK842" s="162"/>
      <c r="AL842" s="162"/>
      <c r="AM842" s="581"/>
      <c r="AN842" s="162"/>
      <c r="AO842" s="272"/>
      <c r="AP842" s="273"/>
    </row>
    <row r="843" spans="1:42" x14ac:dyDescent="0.3">
      <c r="A843" s="629"/>
      <c r="B843" s="628"/>
      <c r="C843" s="628"/>
      <c r="D843" s="629"/>
      <c r="F843" s="630"/>
      <c r="G843" s="630"/>
      <c r="I843" s="630"/>
      <c r="J843" s="630"/>
      <c r="K843" s="671"/>
      <c r="L843" s="671"/>
      <c r="M843" s="630"/>
      <c r="U843" s="236"/>
      <c r="V843" s="236"/>
      <c r="W843" s="236"/>
      <c r="X843" s="236"/>
      <c r="Y843" s="236"/>
      <c r="Z843" s="162"/>
      <c r="AA843" s="162"/>
      <c r="AB843" s="162"/>
      <c r="AC843" s="162"/>
      <c r="AD843" s="162"/>
      <c r="AE843" s="162"/>
      <c r="AF843" s="162"/>
      <c r="AG843" s="162"/>
      <c r="AH843" s="162"/>
      <c r="AI843" s="162"/>
      <c r="AJ843" s="162"/>
      <c r="AK843" s="162"/>
      <c r="AL843" s="162"/>
      <c r="AM843" s="581"/>
      <c r="AN843" s="162"/>
      <c r="AO843" s="272"/>
      <c r="AP843" s="273"/>
    </row>
    <row r="844" spans="1:42" x14ac:dyDescent="0.3">
      <c r="A844" s="629"/>
      <c r="B844" s="628"/>
      <c r="C844" s="628"/>
      <c r="D844" s="629"/>
      <c r="F844" s="630"/>
      <c r="G844" s="630"/>
      <c r="I844" s="630"/>
      <c r="J844" s="630"/>
      <c r="K844" s="671"/>
      <c r="L844" s="671"/>
      <c r="M844" s="630"/>
      <c r="U844" s="236"/>
      <c r="V844" s="236"/>
      <c r="W844" s="236"/>
      <c r="X844" s="236"/>
      <c r="Y844" s="236"/>
      <c r="Z844" s="162"/>
      <c r="AA844" s="162"/>
      <c r="AB844" s="162"/>
      <c r="AC844" s="162"/>
      <c r="AD844" s="162"/>
      <c r="AE844" s="162"/>
      <c r="AF844" s="162"/>
      <c r="AG844" s="162"/>
      <c r="AH844" s="162"/>
      <c r="AI844" s="162"/>
      <c r="AJ844" s="162"/>
      <c r="AK844" s="162"/>
      <c r="AL844" s="162"/>
      <c r="AM844" s="581"/>
      <c r="AN844" s="162"/>
      <c r="AO844" s="272"/>
      <c r="AP844" s="273"/>
    </row>
    <row r="845" spans="1:42" x14ac:dyDescent="0.3">
      <c r="A845" s="629"/>
      <c r="B845" s="628"/>
      <c r="C845" s="628"/>
      <c r="D845" s="629"/>
      <c r="F845" s="630"/>
      <c r="G845" s="630"/>
      <c r="I845" s="630"/>
      <c r="J845" s="630"/>
      <c r="K845" s="671"/>
      <c r="L845" s="671"/>
      <c r="M845" s="630"/>
      <c r="U845" s="236"/>
      <c r="V845" s="236"/>
      <c r="W845" s="236"/>
      <c r="X845" s="236"/>
      <c r="Y845" s="236"/>
      <c r="Z845" s="162"/>
      <c r="AA845" s="162"/>
      <c r="AB845" s="162"/>
      <c r="AC845" s="162"/>
      <c r="AD845" s="162"/>
      <c r="AE845" s="162"/>
      <c r="AF845" s="162"/>
      <c r="AG845" s="162"/>
      <c r="AH845" s="162"/>
      <c r="AI845" s="162"/>
      <c r="AJ845" s="162"/>
      <c r="AK845" s="162"/>
      <c r="AL845" s="162"/>
      <c r="AM845" s="581"/>
      <c r="AN845" s="162"/>
      <c r="AO845" s="272"/>
      <c r="AP845" s="273"/>
    </row>
    <row r="846" spans="1:42" x14ac:dyDescent="0.3">
      <c r="A846" s="629"/>
      <c r="B846" s="628"/>
      <c r="C846" s="628"/>
      <c r="D846" s="629"/>
      <c r="F846" s="630"/>
      <c r="G846" s="630"/>
      <c r="I846" s="630"/>
      <c r="J846" s="630"/>
      <c r="K846" s="671"/>
      <c r="L846" s="671"/>
      <c r="M846" s="630"/>
      <c r="U846" s="236"/>
      <c r="V846" s="236"/>
      <c r="W846" s="236"/>
      <c r="X846" s="236"/>
      <c r="Y846" s="236"/>
      <c r="Z846" s="162"/>
      <c r="AA846" s="162"/>
      <c r="AB846" s="162"/>
      <c r="AC846" s="162"/>
      <c r="AD846" s="162"/>
      <c r="AE846" s="162"/>
      <c r="AF846" s="162"/>
      <c r="AG846" s="162"/>
      <c r="AH846" s="162"/>
      <c r="AI846" s="162"/>
      <c r="AJ846" s="162"/>
      <c r="AK846" s="162"/>
      <c r="AL846" s="162"/>
      <c r="AM846" s="581"/>
      <c r="AN846" s="162"/>
      <c r="AO846" s="272"/>
      <c r="AP846" s="273"/>
    </row>
    <row r="847" spans="1:42" x14ac:dyDescent="0.3">
      <c r="A847" s="629"/>
      <c r="B847" s="628"/>
      <c r="C847" s="628"/>
      <c r="D847" s="629"/>
      <c r="F847" s="630"/>
      <c r="G847" s="630"/>
      <c r="I847" s="630"/>
      <c r="J847" s="630"/>
      <c r="K847" s="671"/>
      <c r="L847" s="671"/>
      <c r="M847" s="630"/>
      <c r="U847" s="236"/>
      <c r="V847" s="236"/>
      <c r="W847" s="236"/>
      <c r="X847" s="236"/>
      <c r="Y847" s="236"/>
      <c r="Z847" s="162"/>
      <c r="AA847" s="162"/>
      <c r="AB847" s="162"/>
      <c r="AC847" s="162"/>
      <c r="AD847" s="162"/>
      <c r="AE847" s="162"/>
      <c r="AF847" s="162"/>
      <c r="AG847" s="162"/>
      <c r="AH847" s="162"/>
      <c r="AI847" s="162"/>
      <c r="AJ847" s="162"/>
      <c r="AK847" s="162"/>
      <c r="AL847" s="162"/>
      <c r="AM847" s="581"/>
      <c r="AN847" s="162"/>
      <c r="AO847" s="272"/>
      <c r="AP847" s="273"/>
    </row>
    <row r="848" spans="1:42" x14ac:dyDescent="0.3">
      <c r="A848" s="629"/>
      <c r="B848" s="628"/>
      <c r="C848" s="628"/>
      <c r="D848" s="629"/>
      <c r="F848" s="630"/>
      <c r="G848" s="630"/>
      <c r="I848" s="630"/>
      <c r="J848" s="630"/>
      <c r="K848" s="671"/>
      <c r="L848" s="671"/>
      <c r="M848" s="630"/>
      <c r="U848" s="236"/>
      <c r="V848" s="236"/>
      <c r="W848" s="236"/>
      <c r="X848" s="236"/>
      <c r="Y848" s="236"/>
      <c r="Z848" s="162"/>
      <c r="AA848" s="162"/>
      <c r="AB848" s="162"/>
      <c r="AC848" s="162"/>
      <c r="AD848" s="162"/>
      <c r="AE848" s="162"/>
      <c r="AF848" s="162"/>
      <c r="AG848" s="162"/>
      <c r="AH848" s="162"/>
      <c r="AI848" s="162"/>
      <c r="AJ848" s="162"/>
      <c r="AK848" s="162"/>
      <c r="AL848" s="162"/>
      <c r="AM848" s="581"/>
      <c r="AN848" s="162"/>
      <c r="AO848" s="272"/>
      <c r="AP848" s="273"/>
    </row>
    <row r="849" spans="1:42" x14ac:dyDescent="0.3">
      <c r="A849" s="629"/>
      <c r="B849" s="628"/>
      <c r="C849" s="628"/>
      <c r="D849" s="629"/>
      <c r="F849" s="630"/>
      <c r="G849" s="630"/>
      <c r="I849" s="630"/>
      <c r="J849" s="630"/>
      <c r="K849" s="671"/>
      <c r="L849" s="671"/>
      <c r="M849" s="630"/>
      <c r="U849" s="236"/>
      <c r="V849" s="236"/>
      <c r="W849" s="236"/>
      <c r="X849" s="236"/>
      <c r="Y849" s="236"/>
      <c r="Z849" s="162"/>
      <c r="AA849" s="162"/>
      <c r="AB849" s="162"/>
      <c r="AC849" s="162"/>
      <c r="AD849" s="162"/>
      <c r="AE849" s="162"/>
      <c r="AF849" s="162"/>
      <c r="AG849" s="162"/>
      <c r="AH849" s="162"/>
      <c r="AI849" s="162"/>
      <c r="AJ849" s="162"/>
      <c r="AK849" s="162"/>
      <c r="AL849" s="162"/>
      <c r="AM849" s="581"/>
      <c r="AN849" s="162"/>
      <c r="AO849" s="272"/>
      <c r="AP849" s="273"/>
    </row>
    <row r="850" spans="1:42" x14ac:dyDescent="0.3">
      <c r="A850" s="629"/>
      <c r="B850" s="628"/>
      <c r="C850" s="628"/>
      <c r="D850" s="629"/>
      <c r="F850" s="630"/>
      <c r="G850" s="630"/>
      <c r="I850" s="630"/>
      <c r="J850" s="630"/>
      <c r="K850" s="671"/>
      <c r="L850" s="671"/>
      <c r="M850" s="630"/>
      <c r="U850" s="236"/>
      <c r="V850" s="236"/>
      <c r="W850" s="236"/>
      <c r="X850" s="236"/>
      <c r="Y850" s="236"/>
      <c r="Z850" s="162"/>
      <c r="AA850" s="162"/>
      <c r="AB850" s="162"/>
      <c r="AC850" s="162"/>
      <c r="AD850" s="162"/>
      <c r="AE850" s="162"/>
      <c r="AF850" s="162"/>
      <c r="AG850" s="162"/>
      <c r="AH850" s="162"/>
      <c r="AI850" s="162"/>
      <c r="AJ850" s="162"/>
      <c r="AK850" s="162"/>
      <c r="AL850" s="162"/>
      <c r="AM850" s="581"/>
      <c r="AN850" s="162"/>
      <c r="AO850" s="272"/>
      <c r="AP850" s="273"/>
    </row>
    <row r="851" spans="1:42" x14ac:dyDescent="0.3">
      <c r="A851" s="629"/>
      <c r="B851" s="628"/>
      <c r="C851" s="628"/>
      <c r="D851" s="629"/>
      <c r="F851" s="630"/>
      <c r="G851" s="630"/>
      <c r="I851" s="630"/>
      <c r="J851" s="630"/>
      <c r="K851" s="671"/>
      <c r="L851" s="671"/>
      <c r="M851" s="630"/>
      <c r="U851" s="236"/>
      <c r="V851" s="236"/>
      <c r="W851" s="236"/>
      <c r="X851" s="236"/>
      <c r="Y851" s="236"/>
      <c r="Z851" s="162"/>
      <c r="AA851" s="162"/>
      <c r="AB851" s="162"/>
      <c r="AC851" s="162"/>
      <c r="AD851" s="162"/>
      <c r="AE851" s="162"/>
      <c r="AF851" s="162"/>
      <c r="AG851" s="162"/>
      <c r="AH851" s="162"/>
      <c r="AI851" s="162"/>
      <c r="AJ851" s="162"/>
      <c r="AK851" s="162"/>
      <c r="AL851" s="162"/>
      <c r="AM851" s="581"/>
      <c r="AN851" s="162"/>
      <c r="AO851" s="272"/>
      <c r="AP851" s="273"/>
    </row>
    <row r="852" spans="1:42" x14ac:dyDescent="0.3">
      <c r="A852" s="629"/>
      <c r="B852" s="628"/>
      <c r="C852" s="628"/>
      <c r="D852" s="629"/>
      <c r="F852" s="630"/>
      <c r="G852" s="630"/>
      <c r="I852" s="630"/>
      <c r="J852" s="630"/>
      <c r="K852" s="671"/>
      <c r="L852" s="671"/>
      <c r="M852" s="630"/>
      <c r="U852" s="236"/>
      <c r="V852" s="236"/>
      <c r="W852" s="236"/>
      <c r="X852" s="236"/>
      <c r="Y852" s="236"/>
      <c r="Z852" s="162"/>
      <c r="AA852" s="162"/>
      <c r="AB852" s="162"/>
      <c r="AC852" s="162"/>
      <c r="AD852" s="162"/>
      <c r="AE852" s="162"/>
      <c r="AF852" s="162"/>
      <c r="AG852" s="162"/>
      <c r="AH852" s="162"/>
      <c r="AI852" s="162"/>
      <c r="AJ852" s="162"/>
      <c r="AK852" s="162"/>
      <c r="AL852" s="162"/>
      <c r="AM852" s="581"/>
      <c r="AN852" s="162"/>
      <c r="AO852" s="272"/>
      <c r="AP852" s="273"/>
    </row>
    <row r="853" spans="1:42" x14ac:dyDescent="0.3">
      <c r="A853" s="629"/>
      <c r="B853" s="628"/>
      <c r="C853" s="628"/>
      <c r="D853" s="629"/>
      <c r="F853" s="630"/>
      <c r="G853" s="630"/>
      <c r="I853" s="630"/>
      <c r="J853" s="630"/>
      <c r="K853" s="671"/>
      <c r="L853" s="671"/>
      <c r="M853" s="630"/>
      <c r="U853" s="236"/>
      <c r="V853" s="236"/>
      <c r="W853" s="236"/>
      <c r="X853" s="236"/>
      <c r="Y853" s="236"/>
      <c r="Z853" s="162"/>
      <c r="AA853" s="162"/>
      <c r="AB853" s="162"/>
      <c r="AC853" s="162"/>
      <c r="AD853" s="162"/>
      <c r="AE853" s="162"/>
      <c r="AF853" s="162"/>
      <c r="AG853" s="162"/>
      <c r="AH853" s="162"/>
      <c r="AI853" s="162"/>
      <c r="AJ853" s="162"/>
      <c r="AK853" s="162"/>
      <c r="AL853" s="162"/>
      <c r="AM853" s="581"/>
      <c r="AN853" s="162"/>
      <c r="AO853" s="272"/>
      <c r="AP853" s="273"/>
    </row>
    <row r="854" spans="1:42" x14ac:dyDescent="0.3">
      <c r="A854" s="629"/>
      <c r="B854" s="628"/>
      <c r="C854" s="628"/>
      <c r="D854" s="629"/>
      <c r="F854" s="630"/>
      <c r="G854" s="630"/>
      <c r="I854" s="630"/>
      <c r="J854" s="630"/>
      <c r="K854" s="671"/>
      <c r="L854" s="671"/>
      <c r="M854" s="630"/>
      <c r="U854" s="236"/>
      <c r="V854" s="236"/>
      <c r="W854" s="236"/>
      <c r="X854" s="236"/>
      <c r="Y854" s="236"/>
      <c r="Z854" s="162"/>
      <c r="AA854" s="162"/>
      <c r="AB854" s="162"/>
      <c r="AC854" s="162"/>
      <c r="AD854" s="162"/>
      <c r="AE854" s="162"/>
      <c r="AF854" s="162"/>
      <c r="AG854" s="162"/>
      <c r="AH854" s="162"/>
      <c r="AI854" s="162"/>
      <c r="AJ854" s="162"/>
      <c r="AK854" s="162"/>
      <c r="AL854" s="162"/>
      <c r="AM854" s="581"/>
      <c r="AN854" s="162"/>
      <c r="AO854" s="272"/>
      <c r="AP854" s="273"/>
    </row>
    <row r="855" spans="1:42" x14ac:dyDescent="0.3">
      <c r="A855" s="629"/>
      <c r="B855" s="628"/>
      <c r="C855" s="628"/>
      <c r="D855" s="629"/>
      <c r="F855" s="630"/>
      <c r="G855" s="630"/>
      <c r="I855" s="630"/>
      <c r="J855" s="630"/>
      <c r="K855" s="671"/>
      <c r="L855" s="671"/>
      <c r="M855" s="630"/>
      <c r="U855" s="236"/>
      <c r="V855" s="236"/>
      <c r="W855" s="236"/>
      <c r="X855" s="236"/>
      <c r="Y855" s="236"/>
      <c r="Z855" s="162"/>
      <c r="AA855" s="162"/>
      <c r="AB855" s="162"/>
      <c r="AC855" s="162"/>
      <c r="AD855" s="162"/>
      <c r="AE855" s="162"/>
      <c r="AF855" s="162"/>
      <c r="AG855" s="162"/>
      <c r="AH855" s="162"/>
      <c r="AI855" s="162"/>
      <c r="AJ855" s="162"/>
      <c r="AK855" s="162"/>
      <c r="AL855" s="162"/>
      <c r="AM855" s="581"/>
      <c r="AN855" s="162"/>
      <c r="AO855" s="272"/>
      <c r="AP855" s="273"/>
    </row>
    <row r="856" spans="1:42" x14ac:dyDescent="0.3">
      <c r="A856" s="629"/>
      <c r="B856" s="628"/>
      <c r="C856" s="628"/>
      <c r="D856" s="629"/>
      <c r="F856" s="630"/>
      <c r="G856" s="630"/>
      <c r="I856" s="630"/>
      <c r="J856" s="630"/>
      <c r="K856" s="671"/>
      <c r="L856" s="671"/>
      <c r="M856" s="630"/>
      <c r="U856" s="236"/>
      <c r="V856" s="236"/>
      <c r="W856" s="236"/>
      <c r="X856" s="236"/>
      <c r="Y856" s="236"/>
      <c r="Z856" s="162"/>
      <c r="AA856" s="162"/>
      <c r="AB856" s="162"/>
      <c r="AC856" s="162"/>
      <c r="AD856" s="162"/>
      <c r="AE856" s="162"/>
      <c r="AF856" s="162"/>
      <c r="AG856" s="162"/>
      <c r="AH856" s="162"/>
      <c r="AI856" s="162"/>
      <c r="AJ856" s="162"/>
      <c r="AK856" s="162"/>
      <c r="AL856" s="162"/>
      <c r="AM856" s="581"/>
      <c r="AN856" s="162"/>
      <c r="AO856" s="272"/>
      <c r="AP856" s="273"/>
    </row>
    <row r="857" spans="1:42" x14ac:dyDescent="0.3">
      <c r="A857" s="629"/>
      <c r="B857" s="628"/>
      <c r="C857" s="628"/>
      <c r="D857" s="629"/>
      <c r="F857" s="630"/>
      <c r="G857" s="630"/>
      <c r="I857" s="630"/>
      <c r="J857" s="630"/>
      <c r="K857" s="671"/>
      <c r="L857" s="671"/>
      <c r="M857" s="630"/>
      <c r="U857" s="236"/>
      <c r="V857" s="236"/>
      <c r="W857" s="236"/>
      <c r="X857" s="236"/>
      <c r="Y857" s="236"/>
      <c r="Z857" s="162"/>
      <c r="AA857" s="162"/>
      <c r="AB857" s="162"/>
      <c r="AC857" s="162"/>
      <c r="AD857" s="162"/>
      <c r="AE857" s="162"/>
      <c r="AF857" s="162"/>
      <c r="AG857" s="162"/>
      <c r="AH857" s="162"/>
      <c r="AI857" s="162"/>
      <c r="AJ857" s="162"/>
      <c r="AK857" s="162"/>
      <c r="AL857" s="162"/>
      <c r="AM857" s="581"/>
      <c r="AN857" s="162"/>
      <c r="AO857" s="272"/>
      <c r="AP857" s="273"/>
    </row>
    <row r="858" spans="1:42" x14ac:dyDescent="0.3">
      <c r="A858" s="629"/>
      <c r="B858" s="628"/>
      <c r="C858" s="628"/>
      <c r="D858" s="629"/>
      <c r="F858" s="630"/>
      <c r="G858" s="630"/>
      <c r="I858" s="630"/>
      <c r="J858" s="630"/>
      <c r="K858" s="671"/>
      <c r="L858" s="671"/>
      <c r="M858" s="630"/>
      <c r="U858" s="236"/>
      <c r="V858" s="236"/>
      <c r="W858" s="236"/>
      <c r="X858" s="236"/>
      <c r="Y858" s="236"/>
      <c r="Z858" s="162"/>
      <c r="AA858" s="162"/>
      <c r="AB858" s="162"/>
      <c r="AC858" s="162"/>
      <c r="AD858" s="162"/>
      <c r="AE858" s="162"/>
      <c r="AF858" s="162"/>
      <c r="AG858" s="162"/>
      <c r="AH858" s="162"/>
      <c r="AI858" s="162"/>
      <c r="AJ858" s="162"/>
      <c r="AK858" s="162"/>
      <c r="AL858" s="162"/>
      <c r="AM858" s="581"/>
      <c r="AN858" s="162"/>
      <c r="AO858" s="272"/>
      <c r="AP858" s="273"/>
    </row>
    <row r="859" spans="1:42" x14ac:dyDescent="0.3">
      <c r="A859" s="629"/>
      <c r="B859" s="628"/>
      <c r="C859" s="628"/>
      <c r="D859" s="629"/>
      <c r="F859" s="630"/>
      <c r="G859" s="630"/>
      <c r="I859" s="630"/>
      <c r="J859" s="630"/>
      <c r="K859" s="671"/>
      <c r="L859" s="671"/>
      <c r="M859" s="630"/>
      <c r="U859" s="236"/>
      <c r="V859" s="236"/>
      <c r="W859" s="236"/>
      <c r="X859" s="236"/>
      <c r="Y859" s="236"/>
      <c r="Z859" s="162"/>
      <c r="AA859" s="162"/>
      <c r="AB859" s="162"/>
      <c r="AC859" s="162"/>
      <c r="AD859" s="162"/>
      <c r="AE859" s="162"/>
      <c r="AF859" s="162"/>
      <c r="AG859" s="162"/>
      <c r="AH859" s="162"/>
      <c r="AI859" s="162"/>
      <c r="AJ859" s="162"/>
      <c r="AK859" s="162"/>
      <c r="AL859" s="162"/>
      <c r="AM859" s="581"/>
      <c r="AN859" s="162"/>
      <c r="AO859" s="272"/>
      <c r="AP859" s="273"/>
    </row>
    <row r="860" spans="1:42" x14ac:dyDescent="0.3">
      <c r="A860" s="629"/>
      <c r="B860" s="628"/>
      <c r="C860" s="628"/>
      <c r="D860" s="629"/>
      <c r="F860" s="630"/>
      <c r="G860" s="630"/>
      <c r="I860" s="630"/>
      <c r="J860" s="630"/>
      <c r="K860" s="671"/>
      <c r="L860" s="671"/>
      <c r="M860" s="630"/>
      <c r="U860" s="236"/>
      <c r="V860" s="236"/>
      <c r="W860" s="236"/>
      <c r="X860" s="236"/>
      <c r="Y860" s="236"/>
      <c r="Z860" s="162"/>
      <c r="AA860" s="162"/>
      <c r="AB860" s="162"/>
      <c r="AC860" s="162"/>
      <c r="AD860" s="162"/>
      <c r="AE860" s="162"/>
      <c r="AF860" s="162"/>
      <c r="AG860" s="162"/>
      <c r="AH860" s="162"/>
      <c r="AI860" s="162"/>
      <c r="AJ860" s="162"/>
      <c r="AK860" s="162"/>
      <c r="AL860" s="162"/>
      <c r="AM860" s="581"/>
      <c r="AN860" s="162"/>
      <c r="AO860" s="272"/>
      <c r="AP860" s="273"/>
    </row>
    <row r="861" spans="1:42" x14ac:dyDescent="0.3">
      <c r="A861" s="629"/>
      <c r="B861" s="628"/>
      <c r="C861" s="628"/>
      <c r="D861" s="629"/>
      <c r="F861" s="630"/>
      <c r="G861" s="630"/>
      <c r="I861" s="630"/>
      <c r="J861" s="630"/>
      <c r="K861" s="671"/>
      <c r="L861" s="671"/>
      <c r="M861" s="630"/>
      <c r="U861" s="236"/>
      <c r="V861" s="236"/>
      <c r="W861" s="236"/>
      <c r="X861" s="236"/>
      <c r="Y861" s="236"/>
      <c r="Z861" s="162"/>
      <c r="AA861" s="162"/>
      <c r="AB861" s="162"/>
      <c r="AC861" s="162"/>
      <c r="AD861" s="162"/>
      <c r="AE861" s="162"/>
      <c r="AF861" s="162"/>
      <c r="AG861" s="162"/>
      <c r="AH861" s="162"/>
      <c r="AI861" s="162"/>
      <c r="AJ861" s="162"/>
      <c r="AK861" s="162"/>
      <c r="AL861" s="162"/>
      <c r="AM861" s="581"/>
      <c r="AN861" s="162"/>
      <c r="AO861" s="272"/>
      <c r="AP861" s="273"/>
    </row>
    <row r="862" spans="1:42" x14ac:dyDescent="0.3">
      <c r="A862" s="629"/>
      <c r="B862" s="628"/>
      <c r="C862" s="628"/>
      <c r="D862" s="629"/>
      <c r="F862" s="630"/>
      <c r="G862" s="630"/>
      <c r="I862" s="630"/>
      <c r="J862" s="630"/>
      <c r="K862" s="671"/>
      <c r="L862" s="671"/>
      <c r="M862" s="630"/>
      <c r="U862" s="236"/>
      <c r="V862" s="236"/>
      <c r="W862" s="236"/>
      <c r="X862" s="236"/>
      <c r="Y862" s="236"/>
      <c r="Z862" s="162"/>
      <c r="AA862" s="162"/>
      <c r="AB862" s="162"/>
      <c r="AC862" s="162"/>
      <c r="AD862" s="162"/>
      <c r="AE862" s="162"/>
      <c r="AF862" s="162"/>
      <c r="AG862" s="162"/>
      <c r="AH862" s="162"/>
      <c r="AI862" s="162"/>
      <c r="AJ862" s="162"/>
      <c r="AK862" s="162"/>
      <c r="AL862" s="162"/>
      <c r="AM862" s="581"/>
      <c r="AN862" s="162"/>
      <c r="AO862" s="272"/>
      <c r="AP862" s="273"/>
    </row>
    <row r="863" spans="1:42" x14ac:dyDescent="0.3">
      <c r="A863" s="629"/>
      <c r="B863" s="628"/>
      <c r="C863" s="628"/>
      <c r="D863" s="629"/>
      <c r="F863" s="630"/>
      <c r="G863" s="630"/>
      <c r="I863" s="630"/>
      <c r="J863" s="630"/>
      <c r="K863" s="671"/>
      <c r="L863" s="671"/>
      <c r="M863" s="630"/>
      <c r="U863" s="236"/>
      <c r="V863" s="236"/>
      <c r="W863" s="236"/>
      <c r="X863" s="236"/>
      <c r="Y863" s="236"/>
      <c r="Z863" s="162"/>
      <c r="AA863" s="162"/>
      <c r="AB863" s="162"/>
      <c r="AC863" s="162"/>
      <c r="AD863" s="162"/>
      <c r="AE863" s="162"/>
      <c r="AF863" s="162"/>
      <c r="AG863" s="162"/>
      <c r="AH863" s="162"/>
      <c r="AI863" s="162"/>
      <c r="AJ863" s="162"/>
      <c r="AK863" s="162"/>
      <c r="AL863" s="162"/>
      <c r="AM863" s="581"/>
      <c r="AN863" s="162"/>
      <c r="AO863" s="272"/>
      <c r="AP863" s="273"/>
    </row>
    <row r="864" spans="1:42" x14ac:dyDescent="0.3">
      <c r="A864" s="629"/>
      <c r="B864" s="628"/>
      <c r="C864" s="628"/>
      <c r="D864" s="629"/>
      <c r="F864" s="630"/>
      <c r="G864" s="630"/>
      <c r="I864" s="630"/>
      <c r="J864" s="630"/>
      <c r="K864" s="671"/>
      <c r="L864" s="671"/>
      <c r="M864" s="630"/>
      <c r="U864" s="236"/>
      <c r="V864" s="236"/>
      <c r="W864" s="236"/>
      <c r="X864" s="236"/>
      <c r="Y864" s="236"/>
      <c r="Z864" s="162"/>
      <c r="AA864" s="162"/>
      <c r="AB864" s="162"/>
      <c r="AC864" s="162"/>
      <c r="AD864" s="162"/>
      <c r="AE864" s="162"/>
      <c r="AF864" s="162"/>
      <c r="AG864" s="162"/>
      <c r="AH864" s="162"/>
      <c r="AI864" s="162"/>
      <c r="AJ864" s="162"/>
      <c r="AK864" s="162"/>
      <c r="AL864" s="162"/>
      <c r="AM864" s="581"/>
      <c r="AN864" s="162"/>
      <c r="AO864" s="272"/>
      <c r="AP864" s="273"/>
    </row>
    <row r="865" spans="1:42" x14ac:dyDescent="0.3">
      <c r="A865" s="629"/>
      <c r="B865" s="628"/>
      <c r="C865" s="628"/>
      <c r="D865" s="629"/>
      <c r="F865" s="630"/>
      <c r="G865" s="630"/>
      <c r="I865" s="630"/>
      <c r="J865" s="630"/>
      <c r="K865" s="671"/>
      <c r="L865" s="671"/>
      <c r="M865" s="630"/>
      <c r="U865" s="236"/>
      <c r="V865" s="236"/>
      <c r="W865" s="236"/>
      <c r="X865" s="236"/>
      <c r="Y865" s="236"/>
      <c r="Z865" s="162"/>
      <c r="AA865" s="162"/>
      <c r="AB865" s="162"/>
      <c r="AC865" s="162"/>
      <c r="AD865" s="162"/>
      <c r="AE865" s="162"/>
      <c r="AF865" s="162"/>
      <c r="AG865" s="162"/>
      <c r="AH865" s="162"/>
      <c r="AI865" s="162"/>
      <c r="AJ865" s="162"/>
      <c r="AK865" s="162"/>
      <c r="AL865" s="162"/>
      <c r="AM865" s="581"/>
      <c r="AN865" s="162"/>
      <c r="AO865" s="272"/>
      <c r="AP865" s="273"/>
    </row>
    <row r="866" spans="1:42" x14ac:dyDescent="0.3">
      <c r="A866" s="629"/>
      <c r="B866" s="628"/>
      <c r="C866" s="628"/>
      <c r="D866" s="629"/>
      <c r="F866" s="630"/>
      <c r="G866" s="630"/>
      <c r="I866" s="630"/>
      <c r="J866" s="630"/>
      <c r="K866" s="671"/>
      <c r="L866" s="671"/>
      <c r="M866" s="630"/>
      <c r="U866" s="236"/>
      <c r="V866" s="236"/>
      <c r="W866" s="236"/>
      <c r="X866" s="236"/>
      <c r="Y866" s="236"/>
      <c r="Z866" s="162"/>
      <c r="AA866" s="162"/>
      <c r="AB866" s="162"/>
      <c r="AC866" s="162"/>
      <c r="AD866" s="162"/>
      <c r="AE866" s="162"/>
      <c r="AF866" s="162"/>
      <c r="AG866" s="162"/>
      <c r="AH866" s="162"/>
      <c r="AI866" s="162"/>
      <c r="AJ866" s="162"/>
      <c r="AK866" s="162"/>
      <c r="AL866" s="162"/>
      <c r="AM866" s="581"/>
      <c r="AN866" s="162"/>
      <c r="AO866" s="272"/>
      <c r="AP866" s="273"/>
    </row>
    <row r="867" spans="1:42" x14ac:dyDescent="0.3">
      <c r="A867" s="629"/>
      <c r="B867" s="628"/>
      <c r="C867" s="628"/>
      <c r="D867" s="629"/>
      <c r="F867" s="630"/>
      <c r="G867" s="630"/>
      <c r="I867" s="630"/>
      <c r="J867" s="630"/>
      <c r="K867" s="671"/>
      <c r="L867" s="671"/>
      <c r="M867" s="630"/>
      <c r="U867" s="236"/>
      <c r="V867" s="236"/>
      <c r="W867" s="236"/>
      <c r="X867" s="236"/>
      <c r="Y867" s="236"/>
      <c r="Z867" s="162"/>
      <c r="AA867" s="162"/>
      <c r="AB867" s="162"/>
      <c r="AC867" s="162"/>
      <c r="AD867" s="162"/>
      <c r="AE867" s="162"/>
      <c r="AF867" s="162"/>
      <c r="AG867" s="162"/>
      <c r="AH867" s="162"/>
      <c r="AI867" s="162"/>
      <c r="AJ867" s="162"/>
      <c r="AK867" s="162"/>
      <c r="AL867" s="162"/>
      <c r="AM867" s="581"/>
      <c r="AN867" s="162"/>
      <c r="AO867" s="272"/>
      <c r="AP867" s="273"/>
    </row>
    <row r="868" spans="1:42" x14ac:dyDescent="0.3">
      <c r="A868" s="629"/>
      <c r="B868" s="628"/>
      <c r="C868" s="628"/>
      <c r="D868" s="629"/>
      <c r="F868" s="630"/>
      <c r="G868" s="630"/>
      <c r="I868" s="630"/>
      <c r="J868" s="630"/>
      <c r="K868" s="671"/>
      <c r="L868" s="671"/>
      <c r="M868" s="630"/>
      <c r="U868" s="236"/>
      <c r="V868" s="236"/>
      <c r="W868" s="236"/>
      <c r="X868" s="236"/>
      <c r="Y868" s="236"/>
      <c r="Z868" s="162"/>
      <c r="AA868" s="162"/>
      <c r="AB868" s="162"/>
      <c r="AC868" s="162"/>
      <c r="AD868" s="162"/>
      <c r="AE868" s="162"/>
      <c r="AF868" s="162"/>
      <c r="AG868" s="162"/>
      <c r="AH868" s="162"/>
      <c r="AI868" s="162"/>
      <c r="AJ868" s="162"/>
      <c r="AK868" s="162"/>
      <c r="AL868" s="162"/>
      <c r="AM868" s="581"/>
      <c r="AN868" s="162"/>
      <c r="AO868" s="272"/>
      <c r="AP868" s="273"/>
    </row>
    <row r="869" spans="1:42" x14ac:dyDescent="0.3">
      <c r="A869" s="629"/>
      <c r="B869" s="628"/>
      <c r="C869" s="628"/>
      <c r="D869" s="629"/>
      <c r="F869" s="630"/>
      <c r="G869" s="630"/>
      <c r="I869" s="630"/>
      <c r="J869" s="630"/>
      <c r="K869" s="671"/>
      <c r="L869" s="671"/>
      <c r="M869" s="630"/>
      <c r="U869" s="236"/>
      <c r="V869" s="236"/>
      <c r="W869" s="236"/>
      <c r="X869" s="236"/>
      <c r="Y869" s="236"/>
      <c r="Z869" s="162"/>
      <c r="AA869" s="162"/>
      <c r="AB869" s="162"/>
      <c r="AC869" s="162"/>
      <c r="AD869" s="162"/>
      <c r="AE869" s="162"/>
      <c r="AF869" s="162"/>
      <c r="AG869" s="162"/>
      <c r="AH869" s="162"/>
      <c r="AI869" s="162"/>
      <c r="AJ869" s="162"/>
      <c r="AK869" s="162"/>
      <c r="AL869" s="162"/>
      <c r="AM869" s="581"/>
      <c r="AN869" s="162"/>
      <c r="AO869" s="272"/>
      <c r="AP869" s="273"/>
    </row>
    <row r="870" spans="1:42" x14ac:dyDescent="0.3">
      <c r="A870" s="629"/>
      <c r="B870" s="628"/>
      <c r="C870" s="628"/>
      <c r="D870" s="629"/>
      <c r="F870" s="630"/>
      <c r="G870" s="630"/>
      <c r="I870" s="630"/>
      <c r="J870" s="630"/>
      <c r="K870" s="671"/>
      <c r="L870" s="671"/>
      <c r="M870" s="630"/>
      <c r="U870" s="236"/>
      <c r="V870" s="236"/>
      <c r="W870" s="236"/>
      <c r="X870" s="236"/>
      <c r="Y870" s="236"/>
      <c r="Z870" s="162"/>
      <c r="AA870" s="162"/>
      <c r="AB870" s="162"/>
      <c r="AC870" s="162"/>
      <c r="AD870" s="162"/>
      <c r="AE870" s="162"/>
      <c r="AF870" s="162"/>
      <c r="AG870" s="162"/>
      <c r="AH870" s="162"/>
      <c r="AI870" s="162"/>
      <c r="AJ870" s="162"/>
      <c r="AK870" s="162"/>
      <c r="AL870" s="162"/>
      <c r="AM870" s="581"/>
      <c r="AN870" s="162"/>
      <c r="AO870" s="272"/>
      <c r="AP870" s="273"/>
    </row>
    <row r="871" spans="1:42" x14ac:dyDescent="0.3">
      <c r="A871" s="629"/>
      <c r="B871" s="628"/>
      <c r="C871" s="628"/>
      <c r="D871" s="629"/>
      <c r="F871" s="630"/>
      <c r="G871" s="630"/>
      <c r="I871" s="630"/>
      <c r="J871" s="630"/>
      <c r="K871" s="671"/>
      <c r="L871" s="671"/>
      <c r="M871" s="630"/>
      <c r="U871" s="236"/>
      <c r="V871" s="236"/>
      <c r="W871" s="236"/>
      <c r="X871" s="236"/>
      <c r="Y871" s="236"/>
      <c r="Z871" s="162"/>
      <c r="AA871" s="162"/>
      <c r="AB871" s="162"/>
      <c r="AC871" s="162"/>
      <c r="AD871" s="162"/>
      <c r="AE871" s="162"/>
      <c r="AF871" s="162"/>
      <c r="AG871" s="162"/>
      <c r="AH871" s="162"/>
      <c r="AI871" s="162"/>
      <c r="AJ871" s="162"/>
      <c r="AK871" s="162"/>
      <c r="AL871" s="162"/>
      <c r="AM871" s="581"/>
      <c r="AN871" s="162"/>
      <c r="AO871" s="272"/>
      <c r="AP871" s="273"/>
    </row>
    <row r="872" spans="1:42" x14ac:dyDescent="0.3">
      <c r="A872" s="629"/>
      <c r="B872" s="628"/>
      <c r="C872" s="628"/>
      <c r="D872" s="629"/>
      <c r="F872" s="630"/>
      <c r="G872" s="630"/>
      <c r="I872" s="630"/>
      <c r="J872" s="630"/>
      <c r="K872" s="671"/>
      <c r="L872" s="671"/>
      <c r="M872" s="630"/>
      <c r="U872" s="236"/>
      <c r="V872" s="236"/>
      <c r="W872" s="236"/>
      <c r="X872" s="236"/>
      <c r="Y872" s="236"/>
      <c r="Z872" s="162"/>
      <c r="AA872" s="162"/>
      <c r="AB872" s="162"/>
      <c r="AC872" s="162"/>
      <c r="AD872" s="162"/>
      <c r="AE872" s="162"/>
      <c r="AF872" s="162"/>
      <c r="AG872" s="162"/>
      <c r="AH872" s="162"/>
      <c r="AI872" s="162"/>
      <c r="AJ872" s="162"/>
      <c r="AK872" s="162"/>
      <c r="AL872" s="162"/>
      <c r="AM872" s="581"/>
      <c r="AN872" s="162"/>
      <c r="AO872" s="272"/>
      <c r="AP872" s="273"/>
    </row>
    <row r="873" spans="1:42" x14ac:dyDescent="0.3">
      <c r="A873" s="629"/>
      <c r="B873" s="628"/>
      <c r="C873" s="628"/>
      <c r="D873" s="629"/>
      <c r="F873" s="630"/>
      <c r="G873" s="630"/>
      <c r="I873" s="630"/>
      <c r="J873" s="630"/>
      <c r="K873" s="671"/>
      <c r="L873" s="671"/>
      <c r="M873" s="630"/>
      <c r="U873" s="236"/>
      <c r="V873" s="236"/>
      <c r="W873" s="236"/>
      <c r="X873" s="236"/>
      <c r="Y873" s="236"/>
      <c r="Z873" s="162"/>
      <c r="AA873" s="162"/>
      <c r="AB873" s="162"/>
      <c r="AC873" s="162"/>
      <c r="AD873" s="162"/>
      <c r="AE873" s="162"/>
      <c r="AF873" s="162"/>
      <c r="AG873" s="162"/>
      <c r="AH873" s="162"/>
      <c r="AI873" s="162"/>
      <c r="AJ873" s="162"/>
      <c r="AK873" s="162"/>
      <c r="AL873" s="162"/>
      <c r="AM873" s="581"/>
      <c r="AN873" s="162"/>
      <c r="AO873" s="272"/>
      <c r="AP873" s="273"/>
    </row>
    <row r="874" spans="1:42" x14ac:dyDescent="0.3">
      <c r="A874" s="629"/>
      <c r="B874" s="628"/>
      <c r="C874" s="628"/>
      <c r="D874" s="629"/>
      <c r="F874" s="630"/>
      <c r="G874" s="630"/>
      <c r="I874" s="630"/>
      <c r="J874" s="630"/>
      <c r="K874" s="671"/>
      <c r="L874" s="671"/>
      <c r="M874" s="630"/>
      <c r="U874" s="236"/>
      <c r="V874" s="236"/>
      <c r="W874" s="236"/>
      <c r="X874" s="236"/>
      <c r="Y874" s="236"/>
      <c r="Z874" s="162"/>
      <c r="AA874" s="162"/>
      <c r="AB874" s="162"/>
      <c r="AC874" s="162"/>
      <c r="AD874" s="162"/>
      <c r="AE874" s="162"/>
      <c r="AF874" s="162"/>
      <c r="AG874" s="162"/>
      <c r="AH874" s="162"/>
      <c r="AI874" s="162"/>
      <c r="AJ874" s="162"/>
      <c r="AK874" s="162"/>
      <c r="AL874" s="162"/>
      <c r="AM874" s="581"/>
      <c r="AN874" s="162"/>
      <c r="AO874" s="272"/>
      <c r="AP874" s="273"/>
    </row>
    <row r="875" spans="1:42" x14ac:dyDescent="0.3">
      <c r="A875" s="629"/>
      <c r="B875" s="628"/>
      <c r="C875" s="628"/>
      <c r="D875" s="629"/>
      <c r="F875" s="630"/>
      <c r="G875" s="630"/>
      <c r="I875" s="630"/>
      <c r="J875" s="630"/>
      <c r="K875" s="671"/>
      <c r="L875" s="671"/>
      <c r="M875" s="630"/>
      <c r="U875" s="236"/>
      <c r="V875" s="236"/>
      <c r="W875" s="236"/>
      <c r="X875" s="236"/>
      <c r="Y875" s="236"/>
      <c r="Z875" s="162"/>
      <c r="AA875" s="162"/>
      <c r="AB875" s="162"/>
      <c r="AC875" s="162"/>
      <c r="AD875" s="162"/>
      <c r="AE875" s="162"/>
      <c r="AF875" s="162"/>
      <c r="AG875" s="162"/>
      <c r="AH875" s="162"/>
      <c r="AI875" s="162"/>
      <c r="AJ875" s="162"/>
      <c r="AK875" s="162"/>
      <c r="AL875" s="162"/>
      <c r="AM875" s="581"/>
      <c r="AN875" s="162"/>
      <c r="AO875" s="272"/>
      <c r="AP875" s="273"/>
    </row>
    <row r="876" spans="1:42" x14ac:dyDescent="0.3">
      <c r="A876" s="629"/>
      <c r="B876" s="628"/>
      <c r="C876" s="628"/>
      <c r="D876" s="629"/>
      <c r="F876" s="630"/>
      <c r="G876" s="630"/>
      <c r="I876" s="630"/>
      <c r="J876" s="630"/>
      <c r="K876" s="671"/>
      <c r="L876" s="671"/>
      <c r="M876" s="630"/>
      <c r="U876" s="236"/>
      <c r="V876" s="236"/>
      <c r="W876" s="236"/>
      <c r="X876" s="236"/>
      <c r="Y876" s="236"/>
      <c r="Z876" s="162"/>
      <c r="AA876" s="162"/>
      <c r="AB876" s="162"/>
      <c r="AC876" s="162"/>
      <c r="AD876" s="162"/>
      <c r="AE876" s="162"/>
      <c r="AF876" s="162"/>
      <c r="AG876" s="162"/>
      <c r="AH876" s="162"/>
      <c r="AI876" s="162"/>
      <c r="AJ876" s="162"/>
      <c r="AK876" s="162"/>
      <c r="AL876" s="162"/>
      <c r="AM876" s="581"/>
      <c r="AN876" s="162"/>
      <c r="AO876" s="272"/>
      <c r="AP876" s="273"/>
    </row>
    <row r="877" spans="1:42" x14ac:dyDescent="0.3">
      <c r="A877" s="629"/>
      <c r="B877" s="628"/>
      <c r="C877" s="628"/>
      <c r="D877" s="629"/>
      <c r="F877" s="630"/>
      <c r="G877" s="630"/>
      <c r="I877" s="630"/>
      <c r="J877" s="630"/>
      <c r="K877" s="671"/>
      <c r="L877" s="671"/>
      <c r="M877" s="630"/>
      <c r="U877" s="236"/>
      <c r="V877" s="236"/>
      <c r="W877" s="236"/>
      <c r="X877" s="236"/>
      <c r="Y877" s="236"/>
      <c r="Z877" s="162"/>
      <c r="AA877" s="162"/>
      <c r="AB877" s="162"/>
      <c r="AC877" s="162"/>
      <c r="AD877" s="162"/>
      <c r="AE877" s="162"/>
      <c r="AF877" s="162"/>
      <c r="AG877" s="162"/>
      <c r="AH877" s="162"/>
      <c r="AI877" s="162"/>
      <c r="AJ877" s="162"/>
      <c r="AK877" s="162"/>
      <c r="AL877" s="162"/>
      <c r="AM877" s="581"/>
      <c r="AN877" s="162"/>
      <c r="AO877" s="272"/>
      <c r="AP877" s="273"/>
    </row>
    <row r="878" spans="1:42" x14ac:dyDescent="0.3">
      <c r="A878" s="629"/>
      <c r="B878" s="628"/>
      <c r="C878" s="628"/>
      <c r="D878" s="629"/>
      <c r="F878" s="630"/>
      <c r="G878" s="630"/>
      <c r="I878" s="630"/>
      <c r="J878" s="630"/>
      <c r="K878" s="671"/>
      <c r="L878" s="671"/>
      <c r="M878" s="630"/>
      <c r="U878" s="236"/>
      <c r="V878" s="236"/>
      <c r="W878" s="236"/>
      <c r="X878" s="236"/>
      <c r="Y878" s="236"/>
      <c r="Z878" s="162"/>
      <c r="AA878" s="162"/>
      <c r="AB878" s="162"/>
      <c r="AC878" s="162"/>
      <c r="AD878" s="162"/>
      <c r="AE878" s="162"/>
      <c r="AF878" s="162"/>
      <c r="AG878" s="162"/>
      <c r="AH878" s="162"/>
      <c r="AI878" s="162"/>
      <c r="AJ878" s="162"/>
      <c r="AK878" s="162"/>
      <c r="AL878" s="162"/>
      <c r="AM878" s="581"/>
      <c r="AN878" s="162"/>
      <c r="AO878" s="272"/>
      <c r="AP878" s="273"/>
    </row>
    <row r="879" spans="1:42" x14ac:dyDescent="0.3">
      <c r="A879" s="629"/>
      <c r="B879" s="628"/>
      <c r="C879" s="628"/>
      <c r="D879" s="629"/>
      <c r="F879" s="630"/>
      <c r="G879" s="630"/>
      <c r="I879" s="630"/>
      <c r="J879" s="630"/>
      <c r="K879" s="671"/>
      <c r="L879" s="671"/>
      <c r="M879" s="630"/>
      <c r="U879" s="236"/>
      <c r="V879" s="236"/>
      <c r="W879" s="236"/>
      <c r="X879" s="236"/>
      <c r="Y879" s="236"/>
      <c r="Z879" s="162"/>
      <c r="AA879" s="162"/>
      <c r="AB879" s="162"/>
      <c r="AC879" s="162"/>
      <c r="AD879" s="162"/>
      <c r="AE879" s="162"/>
      <c r="AF879" s="162"/>
      <c r="AG879" s="162"/>
      <c r="AH879" s="162"/>
      <c r="AI879" s="162"/>
      <c r="AJ879" s="162"/>
      <c r="AK879" s="162"/>
      <c r="AL879" s="162"/>
      <c r="AM879" s="581"/>
      <c r="AN879" s="162"/>
      <c r="AO879" s="272"/>
      <c r="AP879" s="273"/>
    </row>
    <row r="880" spans="1:42" x14ac:dyDescent="0.3">
      <c r="A880" s="629"/>
      <c r="B880" s="628"/>
      <c r="C880" s="628"/>
      <c r="D880" s="629"/>
      <c r="F880" s="630"/>
      <c r="G880" s="630"/>
      <c r="I880" s="630"/>
      <c r="J880" s="630"/>
      <c r="K880" s="671"/>
      <c r="L880" s="671"/>
      <c r="M880" s="630"/>
      <c r="U880" s="236"/>
      <c r="V880" s="236"/>
      <c r="W880" s="236"/>
      <c r="X880" s="236"/>
      <c r="Y880" s="236"/>
      <c r="Z880" s="162"/>
      <c r="AA880" s="162"/>
      <c r="AB880" s="162"/>
      <c r="AC880" s="162"/>
      <c r="AD880" s="162"/>
      <c r="AE880" s="162"/>
      <c r="AF880" s="162"/>
      <c r="AG880" s="162"/>
      <c r="AH880" s="162"/>
      <c r="AI880" s="162"/>
      <c r="AJ880" s="162"/>
      <c r="AK880" s="162"/>
      <c r="AL880" s="162"/>
      <c r="AM880" s="581"/>
      <c r="AN880" s="162"/>
      <c r="AO880" s="272"/>
      <c r="AP880" s="273"/>
    </row>
    <row r="881" spans="1:42" x14ac:dyDescent="0.3">
      <c r="A881" s="629"/>
      <c r="B881" s="628"/>
      <c r="C881" s="628"/>
      <c r="D881" s="629"/>
      <c r="F881" s="630"/>
      <c r="G881" s="630"/>
      <c r="I881" s="630"/>
      <c r="J881" s="630"/>
      <c r="K881" s="671"/>
      <c r="L881" s="671"/>
      <c r="M881" s="630"/>
      <c r="U881" s="236"/>
      <c r="V881" s="236"/>
      <c r="W881" s="236"/>
      <c r="X881" s="236"/>
      <c r="Y881" s="236"/>
      <c r="Z881" s="162"/>
      <c r="AA881" s="162"/>
      <c r="AB881" s="162"/>
      <c r="AC881" s="162"/>
      <c r="AD881" s="162"/>
      <c r="AE881" s="162"/>
      <c r="AF881" s="162"/>
      <c r="AG881" s="162"/>
      <c r="AH881" s="162"/>
      <c r="AI881" s="162"/>
      <c r="AJ881" s="162"/>
      <c r="AK881" s="162"/>
      <c r="AL881" s="162"/>
      <c r="AM881" s="581"/>
      <c r="AN881" s="162"/>
      <c r="AO881" s="272"/>
      <c r="AP881" s="273"/>
    </row>
    <row r="882" spans="1:42" x14ac:dyDescent="0.3">
      <c r="A882" s="629"/>
      <c r="B882" s="628"/>
      <c r="C882" s="628"/>
      <c r="D882" s="629"/>
      <c r="F882" s="630"/>
      <c r="G882" s="630"/>
      <c r="I882" s="630"/>
      <c r="J882" s="630"/>
      <c r="K882" s="671"/>
      <c r="L882" s="671"/>
      <c r="M882" s="630"/>
      <c r="U882" s="236"/>
      <c r="V882" s="236"/>
      <c r="W882" s="236"/>
      <c r="X882" s="236"/>
      <c r="Y882" s="236"/>
      <c r="Z882" s="162"/>
      <c r="AA882" s="162"/>
      <c r="AB882" s="162"/>
      <c r="AC882" s="162"/>
      <c r="AD882" s="162"/>
      <c r="AE882" s="162"/>
      <c r="AF882" s="162"/>
      <c r="AG882" s="162"/>
      <c r="AH882" s="162"/>
      <c r="AI882" s="162"/>
      <c r="AJ882" s="162"/>
      <c r="AK882" s="162"/>
      <c r="AL882" s="162"/>
      <c r="AM882" s="581"/>
      <c r="AN882" s="162"/>
      <c r="AO882" s="272"/>
      <c r="AP882" s="273"/>
    </row>
    <row r="883" spans="1:42" x14ac:dyDescent="0.3">
      <c r="A883" s="629"/>
      <c r="B883" s="628"/>
      <c r="C883" s="628"/>
      <c r="D883" s="629"/>
      <c r="F883" s="630"/>
      <c r="G883" s="630"/>
      <c r="I883" s="630"/>
      <c r="J883" s="630"/>
      <c r="K883" s="671"/>
      <c r="L883" s="671"/>
      <c r="M883" s="630"/>
      <c r="U883" s="236"/>
      <c r="V883" s="236"/>
      <c r="W883" s="236"/>
      <c r="X883" s="236"/>
      <c r="Y883" s="236"/>
      <c r="Z883" s="162"/>
      <c r="AA883" s="162"/>
      <c r="AB883" s="162"/>
      <c r="AC883" s="162"/>
      <c r="AD883" s="162"/>
      <c r="AE883" s="162"/>
      <c r="AF883" s="162"/>
      <c r="AG883" s="162"/>
      <c r="AH883" s="162"/>
      <c r="AI883" s="162"/>
      <c r="AJ883" s="162"/>
      <c r="AK883" s="162"/>
      <c r="AL883" s="162"/>
      <c r="AM883" s="581"/>
      <c r="AN883" s="162"/>
      <c r="AO883" s="272"/>
      <c r="AP883" s="273"/>
    </row>
    <row r="884" spans="1:42" x14ac:dyDescent="0.3">
      <c r="A884" s="629"/>
      <c r="B884" s="628"/>
      <c r="C884" s="628"/>
      <c r="D884" s="629"/>
      <c r="F884" s="630"/>
      <c r="G884" s="630"/>
      <c r="I884" s="630"/>
      <c r="J884" s="630"/>
      <c r="K884" s="671"/>
      <c r="L884" s="671"/>
      <c r="M884" s="630"/>
      <c r="U884" s="236"/>
      <c r="V884" s="236"/>
      <c r="W884" s="236"/>
      <c r="X884" s="236"/>
      <c r="Y884" s="236"/>
      <c r="Z884" s="162"/>
      <c r="AA884" s="162"/>
      <c r="AB884" s="162"/>
      <c r="AC884" s="162"/>
      <c r="AD884" s="162"/>
      <c r="AE884" s="162"/>
      <c r="AF884" s="162"/>
      <c r="AG884" s="162"/>
      <c r="AH884" s="162"/>
      <c r="AI884" s="162"/>
      <c r="AJ884" s="162"/>
      <c r="AK884" s="162"/>
      <c r="AL884" s="162"/>
      <c r="AM884" s="581"/>
      <c r="AN884" s="162"/>
      <c r="AO884" s="272"/>
      <c r="AP884" s="273"/>
    </row>
    <row r="885" spans="1:42" x14ac:dyDescent="0.3">
      <c r="A885" s="629"/>
      <c r="B885" s="628"/>
      <c r="C885" s="628"/>
      <c r="D885" s="629"/>
      <c r="F885" s="630"/>
      <c r="G885" s="630"/>
      <c r="I885" s="630"/>
      <c r="J885" s="630"/>
      <c r="K885" s="671"/>
      <c r="L885" s="671"/>
      <c r="M885" s="630"/>
      <c r="U885" s="236"/>
      <c r="V885" s="236"/>
      <c r="W885" s="236"/>
      <c r="X885" s="236"/>
      <c r="Y885" s="236"/>
      <c r="Z885" s="162"/>
      <c r="AA885" s="162"/>
      <c r="AB885" s="162"/>
      <c r="AC885" s="162"/>
      <c r="AD885" s="162"/>
      <c r="AE885" s="162"/>
      <c r="AF885" s="162"/>
      <c r="AG885" s="162"/>
      <c r="AH885" s="162"/>
      <c r="AI885" s="162"/>
      <c r="AJ885" s="162"/>
      <c r="AK885" s="162"/>
      <c r="AL885" s="162"/>
      <c r="AM885" s="581"/>
      <c r="AN885" s="162"/>
      <c r="AO885" s="272"/>
      <c r="AP885" s="273"/>
    </row>
    <row r="886" spans="1:42" x14ac:dyDescent="0.3">
      <c r="A886" s="629"/>
      <c r="B886" s="628"/>
      <c r="C886" s="628"/>
      <c r="D886" s="629"/>
      <c r="F886" s="630"/>
      <c r="G886" s="630"/>
      <c r="I886" s="630"/>
      <c r="J886" s="630"/>
      <c r="K886" s="671"/>
      <c r="L886" s="671"/>
      <c r="M886" s="630"/>
      <c r="U886" s="236"/>
      <c r="V886" s="236"/>
      <c r="W886" s="236"/>
      <c r="X886" s="236"/>
      <c r="Y886" s="236"/>
      <c r="Z886" s="162"/>
      <c r="AA886" s="162"/>
      <c r="AB886" s="162"/>
      <c r="AC886" s="162"/>
      <c r="AD886" s="162"/>
      <c r="AE886" s="162"/>
      <c r="AF886" s="162"/>
      <c r="AG886" s="162"/>
      <c r="AH886" s="162"/>
      <c r="AI886" s="162"/>
      <c r="AJ886" s="162"/>
      <c r="AK886" s="162"/>
      <c r="AL886" s="162"/>
      <c r="AM886" s="581"/>
      <c r="AN886" s="162"/>
      <c r="AO886" s="272"/>
      <c r="AP886" s="273"/>
    </row>
    <row r="887" spans="1:42" x14ac:dyDescent="0.3">
      <c r="A887" s="629"/>
      <c r="B887" s="628"/>
      <c r="C887" s="628"/>
      <c r="D887" s="629"/>
      <c r="F887" s="630"/>
      <c r="G887" s="630"/>
      <c r="I887" s="630"/>
      <c r="J887" s="630"/>
      <c r="K887" s="671"/>
      <c r="L887" s="671"/>
      <c r="M887" s="630"/>
      <c r="U887" s="236"/>
      <c r="V887" s="236"/>
      <c r="W887" s="236"/>
      <c r="X887" s="236"/>
      <c r="Y887" s="236"/>
      <c r="Z887" s="162"/>
      <c r="AA887" s="162"/>
      <c r="AB887" s="162"/>
      <c r="AC887" s="162"/>
      <c r="AD887" s="162"/>
      <c r="AE887" s="162"/>
      <c r="AF887" s="162"/>
      <c r="AG887" s="162"/>
      <c r="AH887" s="162"/>
      <c r="AI887" s="162"/>
      <c r="AJ887" s="162"/>
      <c r="AK887" s="162"/>
      <c r="AL887" s="162"/>
      <c r="AM887" s="581"/>
      <c r="AN887" s="162"/>
      <c r="AO887" s="272"/>
      <c r="AP887" s="273"/>
    </row>
    <row r="888" spans="1:42" x14ac:dyDescent="0.3">
      <c r="A888" s="629"/>
      <c r="B888" s="628"/>
      <c r="C888" s="628"/>
      <c r="D888" s="629"/>
      <c r="F888" s="630"/>
      <c r="G888" s="630"/>
      <c r="I888" s="630"/>
      <c r="J888" s="630"/>
      <c r="K888" s="671"/>
      <c r="L888" s="671"/>
      <c r="M888" s="630"/>
      <c r="U888" s="236"/>
      <c r="V888" s="236"/>
      <c r="W888" s="236"/>
      <c r="X888" s="236"/>
      <c r="Y888" s="236"/>
      <c r="Z888" s="162"/>
      <c r="AA888" s="162"/>
      <c r="AB888" s="162"/>
      <c r="AC888" s="162"/>
      <c r="AD888" s="162"/>
      <c r="AE888" s="162"/>
      <c r="AF888" s="162"/>
      <c r="AG888" s="162"/>
      <c r="AH888" s="162"/>
      <c r="AI888" s="162"/>
      <c r="AJ888" s="162"/>
      <c r="AK888" s="162"/>
      <c r="AL888" s="162"/>
      <c r="AM888" s="581"/>
      <c r="AN888" s="162"/>
      <c r="AO888" s="272"/>
      <c r="AP888" s="273"/>
    </row>
    <row r="889" spans="1:42" x14ac:dyDescent="0.3">
      <c r="A889" s="629"/>
      <c r="B889" s="628"/>
      <c r="C889" s="628"/>
      <c r="D889" s="629"/>
      <c r="F889" s="630"/>
      <c r="G889" s="630"/>
      <c r="I889" s="630"/>
      <c r="J889" s="630"/>
      <c r="K889" s="671"/>
      <c r="L889" s="671"/>
      <c r="M889" s="630"/>
      <c r="U889" s="236"/>
      <c r="V889" s="236"/>
      <c r="W889" s="236"/>
      <c r="X889" s="236"/>
      <c r="Y889" s="236"/>
      <c r="Z889" s="162"/>
      <c r="AA889" s="162"/>
      <c r="AB889" s="162"/>
      <c r="AC889" s="162"/>
      <c r="AD889" s="162"/>
      <c r="AE889" s="162"/>
      <c r="AF889" s="162"/>
      <c r="AG889" s="162"/>
      <c r="AH889" s="162"/>
      <c r="AI889" s="162"/>
      <c r="AJ889" s="162"/>
      <c r="AK889" s="162"/>
      <c r="AL889" s="162"/>
      <c r="AM889" s="581"/>
      <c r="AN889" s="162"/>
      <c r="AO889" s="272"/>
      <c r="AP889" s="273"/>
    </row>
    <row r="890" spans="1:42" x14ac:dyDescent="0.3">
      <c r="A890" s="629"/>
      <c r="B890" s="628"/>
      <c r="C890" s="628"/>
      <c r="D890" s="629"/>
      <c r="F890" s="630"/>
      <c r="G890" s="630"/>
      <c r="I890" s="630"/>
      <c r="J890" s="630"/>
      <c r="K890" s="671"/>
      <c r="L890" s="671"/>
      <c r="M890" s="630"/>
      <c r="U890" s="236"/>
      <c r="V890" s="236"/>
      <c r="W890" s="236"/>
      <c r="X890" s="236"/>
      <c r="Y890" s="236"/>
      <c r="Z890" s="162"/>
      <c r="AA890" s="162"/>
      <c r="AB890" s="162"/>
      <c r="AC890" s="162"/>
      <c r="AD890" s="162"/>
      <c r="AE890" s="162"/>
      <c r="AF890" s="162"/>
      <c r="AG890" s="162"/>
      <c r="AH890" s="162"/>
      <c r="AI890" s="162"/>
      <c r="AJ890" s="162"/>
      <c r="AK890" s="162"/>
      <c r="AL890" s="162"/>
      <c r="AM890" s="581"/>
      <c r="AN890" s="162"/>
      <c r="AO890" s="272"/>
      <c r="AP890" s="273"/>
    </row>
    <row r="891" spans="1:42" x14ac:dyDescent="0.3">
      <c r="A891" s="629"/>
      <c r="B891" s="628"/>
      <c r="C891" s="628"/>
      <c r="D891" s="629"/>
      <c r="F891" s="630"/>
      <c r="G891" s="630"/>
      <c r="I891" s="630"/>
      <c r="J891" s="630"/>
      <c r="K891" s="671"/>
      <c r="L891" s="671"/>
      <c r="M891" s="630"/>
      <c r="U891" s="236"/>
      <c r="V891" s="236"/>
      <c r="W891" s="236"/>
      <c r="X891" s="236"/>
      <c r="Y891" s="236"/>
      <c r="Z891" s="162"/>
      <c r="AA891" s="162"/>
      <c r="AB891" s="162"/>
      <c r="AC891" s="162"/>
      <c r="AD891" s="162"/>
      <c r="AE891" s="162"/>
      <c r="AF891" s="162"/>
      <c r="AG891" s="162"/>
      <c r="AH891" s="162"/>
      <c r="AI891" s="162"/>
      <c r="AJ891" s="162"/>
      <c r="AK891" s="162"/>
      <c r="AL891" s="162"/>
      <c r="AM891" s="581"/>
      <c r="AN891" s="162"/>
      <c r="AO891" s="272"/>
      <c r="AP891" s="273"/>
    </row>
    <row r="892" spans="1:42" x14ac:dyDescent="0.3">
      <c r="A892" s="629"/>
      <c r="B892" s="628"/>
      <c r="C892" s="628"/>
      <c r="D892" s="629"/>
      <c r="F892" s="630"/>
      <c r="G892" s="630"/>
      <c r="I892" s="630"/>
      <c r="J892" s="630"/>
      <c r="K892" s="671"/>
      <c r="L892" s="671"/>
      <c r="M892" s="630"/>
      <c r="U892" s="236"/>
      <c r="V892" s="236"/>
      <c r="W892" s="236"/>
      <c r="X892" s="236"/>
      <c r="Y892" s="236"/>
      <c r="Z892" s="162"/>
      <c r="AA892" s="162"/>
      <c r="AB892" s="162"/>
      <c r="AC892" s="162"/>
      <c r="AD892" s="162"/>
      <c r="AE892" s="162"/>
      <c r="AF892" s="162"/>
      <c r="AG892" s="162"/>
      <c r="AH892" s="162"/>
      <c r="AI892" s="162"/>
      <c r="AJ892" s="162"/>
      <c r="AK892" s="162"/>
      <c r="AL892" s="162"/>
      <c r="AM892" s="581"/>
      <c r="AN892" s="162"/>
      <c r="AO892" s="272"/>
      <c r="AP892" s="273"/>
    </row>
    <row r="893" spans="1:42" x14ac:dyDescent="0.3">
      <c r="A893" s="629"/>
      <c r="B893" s="628"/>
      <c r="C893" s="628"/>
      <c r="D893" s="629"/>
      <c r="F893" s="630"/>
      <c r="G893" s="630"/>
      <c r="I893" s="630"/>
      <c r="J893" s="630"/>
      <c r="K893" s="671"/>
      <c r="L893" s="671"/>
      <c r="M893" s="630"/>
      <c r="U893" s="236"/>
      <c r="V893" s="236"/>
      <c r="W893" s="236"/>
      <c r="X893" s="236"/>
      <c r="Y893" s="236"/>
      <c r="Z893" s="162"/>
      <c r="AA893" s="162"/>
      <c r="AB893" s="162"/>
      <c r="AC893" s="162"/>
      <c r="AD893" s="162"/>
      <c r="AE893" s="162"/>
      <c r="AF893" s="162"/>
      <c r="AG893" s="162"/>
      <c r="AH893" s="162"/>
      <c r="AI893" s="162"/>
      <c r="AJ893" s="162"/>
      <c r="AK893" s="162"/>
      <c r="AL893" s="162"/>
      <c r="AM893" s="581"/>
      <c r="AN893" s="162"/>
      <c r="AO893" s="272"/>
      <c r="AP893" s="273"/>
    </row>
    <row r="894" spans="1:42" x14ac:dyDescent="0.3">
      <c r="A894" s="629"/>
      <c r="B894" s="628"/>
      <c r="C894" s="628"/>
      <c r="D894" s="629"/>
      <c r="F894" s="630"/>
      <c r="G894" s="630"/>
      <c r="I894" s="630"/>
      <c r="J894" s="630"/>
      <c r="K894" s="671"/>
      <c r="L894" s="671"/>
      <c r="M894" s="630"/>
      <c r="U894" s="236"/>
      <c r="V894" s="236"/>
      <c r="W894" s="236"/>
      <c r="X894" s="236"/>
      <c r="Y894" s="236"/>
      <c r="Z894" s="162"/>
      <c r="AA894" s="162"/>
      <c r="AB894" s="162"/>
      <c r="AC894" s="162"/>
      <c r="AD894" s="162"/>
      <c r="AE894" s="162"/>
      <c r="AF894" s="162"/>
      <c r="AG894" s="162"/>
      <c r="AH894" s="162"/>
      <c r="AI894" s="162"/>
      <c r="AJ894" s="162"/>
      <c r="AK894" s="162"/>
      <c r="AL894" s="162"/>
      <c r="AM894" s="581"/>
      <c r="AN894" s="162"/>
      <c r="AO894" s="272"/>
      <c r="AP894" s="273"/>
    </row>
    <row r="895" spans="1:42" x14ac:dyDescent="0.3">
      <c r="A895" s="629"/>
      <c r="B895" s="628"/>
      <c r="C895" s="628"/>
      <c r="D895" s="629"/>
      <c r="F895" s="630"/>
      <c r="G895" s="630"/>
      <c r="I895" s="630"/>
      <c r="J895" s="630"/>
      <c r="K895" s="671"/>
      <c r="L895" s="671"/>
      <c r="M895" s="630"/>
      <c r="U895" s="236"/>
      <c r="V895" s="236"/>
      <c r="W895" s="236"/>
      <c r="X895" s="236"/>
      <c r="Y895" s="236"/>
      <c r="Z895" s="162"/>
      <c r="AA895" s="162"/>
      <c r="AB895" s="162"/>
      <c r="AC895" s="162"/>
      <c r="AD895" s="162"/>
      <c r="AE895" s="162"/>
      <c r="AF895" s="162"/>
      <c r="AG895" s="162"/>
      <c r="AH895" s="162"/>
      <c r="AI895" s="162"/>
      <c r="AJ895" s="162"/>
      <c r="AK895" s="162"/>
      <c r="AL895" s="162"/>
      <c r="AM895" s="581"/>
      <c r="AN895" s="162"/>
      <c r="AO895" s="272"/>
      <c r="AP895" s="273"/>
    </row>
    <row r="896" spans="1:42" x14ac:dyDescent="0.3">
      <c r="A896" s="629"/>
      <c r="B896" s="628"/>
      <c r="C896" s="628"/>
      <c r="D896" s="629"/>
      <c r="F896" s="630"/>
      <c r="G896" s="630"/>
      <c r="I896" s="630"/>
      <c r="J896" s="630"/>
      <c r="K896" s="671"/>
      <c r="L896" s="671"/>
      <c r="M896" s="630"/>
      <c r="U896" s="236"/>
      <c r="V896" s="236"/>
      <c r="W896" s="236"/>
      <c r="X896" s="236"/>
      <c r="Y896" s="236"/>
      <c r="Z896" s="162"/>
      <c r="AA896" s="162"/>
      <c r="AB896" s="162"/>
      <c r="AC896" s="162"/>
      <c r="AD896" s="162"/>
      <c r="AE896" s="162"/>
      <c r="AF896" s="162"/>
      <c r="AG896" s="162"/>
      <c r="AH896" s="162"/>
      <c r="AI896" s="162"/>
      <c r="AJ896" s="162"/>
      <c r="AK896" s="162"/>
      <c r="AL896" s="162"/>
      <c r="AM896" s="581"/>
      <c r="AN896" s="162"/>
      <c r="AO896" s="272"/>
      <c r="AP896" s="273"/>
    </row>
    <row r="897" spans="1:42" x14ac:dyDescent="0.3">
      <c r="A897" s="629"/>
      <c r="B897" s="628"/>
      <c r="C897" s="628"/>
      <c r="D897" s="629"/>
      <c r="F897" s="630"/>
      <c r="G897" s="630"/>
      <c r="I897" s="630"/>
      <c r="J897" s="630"/>
      <c r="K897" s="671"/>
      <c r="L897" s="671"/>
      <c r="M897" s="630"/>
      <c r="U897" s="236"/>
      <c r="V897" s="236"/>
      <c r="W897" s="236"/>
      <c r="X897" s="236"/>
      <c r="Y897" s="236"/>
      <c r="Z897" s="162"/>
      <c r="AA897" s="162"/>
      <c r="AB897" s="162"/>
      <c r="AC897" s="162"/>
      <c r="AD897" s="162"/>
      <c r="AE897" s="162"/>
      <c r="AF897" s="162"/>
      <c r="AG897" s="162"/>
      <c r="AH897" s="162"/>
      <c r="AI897" s="162"/>
      <c r="AJ897" s="162"/>
      <c r="AK897" s="162"/>
      <c r="AL897" s="162"/>
      <c r="AM897" s="581"/>
      <c r="AN897" s="162"/>
      <c r="AO897" s="272"/>
      <c r="AP897" s="273"/>
    </row>
    <row r="898" spans="1:42" x14ac:dyDescent="0.3">
      <c r="A898" s="629"/>
      <c r="B898" s="628"/>
      <c r="C898" s="628"/>
      <c r="D898" s="629"/>
      <c r="F898" s="630"/>
      <c r="G898" s="630"/>
      <c r="I898" s="630"/>
      <c r="J898" s="630"/>
      <c r="K898" s="671"/>
      <c r="L898" s="671"/>
      <c r="M898" s="630"/>
      <c r="U898" s="236"/>
      <c r="V898" s="236"/>
      <c r="W898" s="236"/>
      <c r="X898" s="236"/>
      <c r="Y898" s="236"/>
      <c r="Z898" s="162"/>
      <c r="AA898" s="162"/>
      <c r="AB898" s="162"/>
      <c r="AC898" s="162"/>
      <c r="AD898" s="162"/>
      <c r="AE898" s="162"/>
      <c r="AF898" s="162"/>
      <c r="AG898" s="162"/>
      <c r="AH898" s="162"/>
      <c r="AI898" s="162"/>
      <c r="AJ898" s="162"/>
      <c r="AK898" s="162"/>
      <c r="AL898" s="162"/>
      <c r="AM898" s="581"/>
      <c r="AN898" s="162"/>
      <c r="AO898" s="272"/>
      <c r="AP898" s="273"/>
    </row>
    <row r="899" spans="1:42" x14ac:dyDescent="0.3">
      <c r="A899" s="629"/>
      <c r="B899" s="628"/>
      <c r="C899" s="628"/>
      <c r="D899" s="629"/>
      <c r="F899" s="630"/>
      <c r="G899" s="630"/>
      <c r="I899" s="630"/>
      <c r="J899" s="630"/>
      <c r="K899" s="671"/>
      <c r="L899" s="671"/>
      <c r="M899" s="630"/>
      <c r="U899" s="236"/>
      <c r="V899" s="236"/>
      <c r="W899" s="236"/>
      <c r="X899" s="236"/>
      <c r="Y899" s="236"/>
      <c r="Z899" s="162"/>
      <c r="AA899" s="162"/>
      <c r="AB899" s="162"/>
      <c r="AC899" s="162"/>
      <c r="AD899" s="162"/>
      <c r="AE899" s="162"/>
      <c r="AF899" s="162"/>
      <c r="AG899" s="162"/>
      <c r="AH899" s="162"/>
      <c r="AI899" s="162"/>
      <c r="AJ899" s="162"/>
      <c r="AK899" s="162"/>
      <c r="AL899" s="162"/>
      <c r="AM899" s="581"/>
      <c r="AN899" s="162"/>
      <c r="AO899" s="272"/>
      <c r="AP899" s="273"/>
    </row>
    <row r="900" spans="1:42" x14ac:dyDescent="0.3">
      <c r="A900" s="629"/>
      <c r="B900" s="628"/>
      <c r="C900" s="628"/>
      <c r="D900" s="629"/>
      <c r="F900" s="630"/>
      <c r="G900" s="630"/>
      <c r="I900" s="630"/>
      <c r="J900" s="630"/>
      <c r="K900" s="671"/>
      <c r="L900" s="671"/>
      <c r="M900" s="630"/>
      <c r="U900" s="236"/>
      <c r="V900" s="236"/>
      <c r="W900" s="236"/>
      <c r="X900" s="236"/>
      <c r="Y900" s="236"/>
      <c r="Z900" s="162"/>
      <c r="AA900" s="162"/>
      <c r="AB900" s="162"/>
      <c r="AC900" s="162"/>
      <c r="AD900" s="162"/>
      <c r="AE900" s="162"/>
      <c r="AF900" s="162"/>
      <c r="AG900" s="162"/>
      <c r="AH900" s="162"/>
      <c r="AI900" s="162"/>
      <c r="AJ900" s="162"/>
      <c r="AK900" s="162"/>
      <c r="AL900" s="162"/>
      <c r="AM900" s="581"/>
      <c r="AN900" s="162"/>
      <c r="AO900" s="272"/>
      <c r="AP900" s="273"/>
    </row>
    <row r="901" spans="1:42" x14ac:dyDescent="0.3">
      <c r="A901" s="629"/>
      <c r="B901" s="628"/>
      <c r="C901" s="628"/>
      <c r="D901" s="629"/>
      <c r="F901" s="630"/>
      <c r="G901" s="630"/>
      <c r="I901" s="630"/>
      <c r="J901" s="630"/>
      <c r="K901" s="671"/>
      <c r="L901" s="671"/>
      <c r="M901" s="630"/>
      <c r="U901" s="236"/>
      <c r="V901" s="236"/>
      <c r="W901" s="236"/>
      <c r="X901" s="236"/>
      <c r="Y901" s="236"/>
      <c r="Z901" s="162"/>
      <c r="AA901" s="162"/>
      <c r="AB901" s="162"/>
      <c r="AC901" s="162"/>
      <c r="AD901" s="162"/>
      <c r="AE901" s="162"/>
      <c r="AF901" s="162"/>
      <c r="AG901" s="162"/>
      <c r="AH901" s="162"/>
      <c r="AI901" s="162"/>
      <c r="AJ901" s="162"/>
      <c r="AK901" s="162"/>
      <c r="AL901" s="162"/>
      <c r="AM901" s="581"/>
      <c r="AN901" s="162"/>
      <c r="AO901" s="272"/>
      <c r="AP901" s="273"/>
    </row>
    <row r="902" spans="1:42" x14ac:dyDescent="0.3">
      <c r="A902" s="629"/>
      <c r="B902" s="628"/>
      <c r="C902" s="628"/>
      <c r="D902" s="629"/>
      <c r="F902" s="630"/>
      <c r="G902" s="630"/>
      <c r="I902" s="630"/>
      <c r="J902" s="630"/>
      <c r="K902" s="671"/>
      <c r="L902" s="671"/>
      <c r="M902" s="630"/>
      <c r="U902" s="236"/>
      <c r="V902" s="236"/>
      <c r="W902" s="236"/>
      <c r="X902" s="236"/>
      <c r="Y902" s="236"/>
      <c r="Z902" s="162"/>
      <c r="AA902" s="162"/>
      <c r="AB902" s="162"/>
      <c r="AC902" s="162"/>
      <c r="AD902" s="162"/>
      <c r="AE902" s="162"/>
      <c r="AF902" s="162"/>
      <c r="AG902" s="162"/>
      <c r="AH902" s="162"/>
      <c r="AI902" s="162"/>
      <c r="AJ902" s="162"/>
      <c r="AK902" s="162"/>
      <c r="AL902" s="162"/>
      <c r="AM902" s="581"/>
      <c r="AN902" s="162"/>
      <c r="AO902" s="272"/>
      <c r="AP902" s="273"/>
    </row>
    <row r="903" spans="1:42" x14ac:dyDescent="0.3">
      <c r="A903" s="629"/>
      <c r="B903" s="628"/>
      <c r="C903" s="628"/>
      <c r="D903" s="629"/>
      <c r="F903" s="630"/>
      <c r="G903" s="630"/>
      <c r="I903" s="630"/>
      <c r="J903" s="630"/>
      <c r="K903" s="671"/>
      <c r="L903" s="671"/>
      <c r="M903" s="630"/>
      <c r="U903" s="236"/>
      <c r="V903" s="236"/>
      <c r="W903" s="236"/>
      <c r="X903" s="236"/>
      <c r="Y903" s="236"/>
      <c r="Z903" s="162"/>
      <c r="AA903" s="162"/>
      <c r="AB903" s="162"/>
      <c r="AC903" s="162"/>
      <c r="AD903" s="162"/>
      <c r="AE903" s="162"/>
      <c r="AF903" s="162"/>
      <c r="AG903" s="162"/>
      <c r="AH903" s="162"/>
      <c r="AI903" s="162"/>
      <c r="AJ903" s="162"/>
      <c r="AK903" s="162"/>
      <c r="AL903" s="162"/>
      <c r="AM903" s="581"/>
      <c r="AN903" s="162"/>
      <c r="AO903" s="272"/>
      <c r="AP903" s="273"/>
    </row>
    <row r="904" spans="1:42" x14ac:dyDescent="0.3">
      <c r="A904" s="629"/>
      <c r="B904" s="628"/>
      <c r="C904" s="628"/>
      <c r="D904" s="629"/>
      <c r="F904" s="630"/>
      <c r="G904" s="630"/>
      <c r="I904" s="630"/>
      <c r="J904" s="630"/>
      <c r="K904" s="671"/>
      <c r="L904" s="671"/>
      <c r="M904" s="630"/>
      <c r="U904" s="236"/>
      <c r="V904" s="236"/>
      <c r="W904" s="236"/>
      <c r="X904" s="236"/>
      <c r="Y904" s="236"/>
      <c r="Z904" s="162"/>
      <c r="AA904" s="162"/>
      <c r="AB904" s="162"/>
      <c r="AC904" s="162"/>
      <c r="AD904" s="162"/>
      <c r="AE904" s="162"/>
      <c r="AF904" s="162"/>
      <c r="AG904" s="162"/>
      <c r="AH904" s="162"/>
      <c r="AI904" s="162"/>
      <c r="AJ904" s="162"/>
      <c r="AK904" s="162"/>
      <c r="AL904" s="162"/>
      <c r="AM904" s="581"/>
      <c r="AN904" s="162"/>
      <c r="AO904" s="272"/>
      <c r="AP904" s="273"/>
    </row>
    <row r="905" spans="1:42" x14ac:dyDescent="0.3">
      <c r="A905" s="629"/>
      <c r="B905" s="628"/>
      <c r="C905" s="628"/>
      <c r="D905" s="629"/>
      <c r="F905" s="630"/>
      <c r="G905" s="630"/>
      <c r="I905" s="630"/>
      <c r="J905" s="630"/>
      <c r="K905" s="671"/>
      <c r="L905" s="671"/>
      <c r="M905" s="630"/>
      <c r="U905" s="236"/>
      <c r="V905" s="236"/>
      <c r="W905" s="236"/>
      <c r="X905" s="236"/>
      <c r="Y905" s="236"/>
      <c r="Z905" s="162"/>
      <c r="AA905" s="162"/>
      <c r="AB905" s="162"/>
      <c r="AC905" s="162"/>
      <c r="AD905" s="162"/>
      <c r="AE905" s="162"/>
      <c r="AF905" s="162"/>
      <c r="AG905" s="162"/>
      <c r="AH905" s="162"/>
      <c r="AI905" s="162"/>
      <c r="AJ905" s="162"/>
      <c r="AK905" s="162"/>
      <c r="AL905" s="162"/>
      <c r="AM905" s="581"/>
      <c r="AN905" s="162"/>
      <c r="AO905" s="272"/>
      <c r="AP905" s="273"/>
    </row>
    <row r="906" spans="1:42" x14ac:dyDescent="0.3">
      <c r="A906" s="629"/>
      <c r="B906" s="628"/>
      <c r="C906" s="628"/>
      <c r="D906" s="629"/>
      <c r="F906" s="630"/>
      <c r="G906" s="630"/>
      <c r="I906" s="630"/>
      <c r="J906" s="630"/>
      <c r="K906" s="671"/>
      <c r="L906" s="671"/>
      <c r="M906" s="630"/>
      <c r="U906" s="236"/>
      <c r="V906" s="236"/>
      <c r="W906" s="236"/>
      <c r="X906" s="236"/>
      <c r="Y906" s="236"/>
      <c r="Z906" s="162"/>
      <c r="AA906" s="162"/>
      <c r="AB906" s="162"/>
      <c r="AC906" s="162"/>
      <c r="AD906" s="162"/>
      <c r="AE906" s="162"/>
      <c r="AF906" s="162"/>
      <c r="AG906" s="162"/>
      <c r="AH906" s="162"/>
      <c r="AI906" s="162"/>
      <c r="AJ906" s="162"/>
      <c r="AK906" s="162"/>
      <c r="AL906" s="162"/>
      <c r="AM906" s="581"/>
      <c r="AN906" s="162"/>
      <c r="AO906" s="272"/>
      <c r="AP906" s="273"/>
    </row>
    <row r="907" spans="1:42" x14ac:dyDescent="0.3">
      <c r="A907" s="629"/>
      <c r="B907" s="628"/>
      <c r="C907" s="628"/>
      <c r="D907" s="629"/>
      <c r="F907" s="630"/>
      <c r="G907" s="630"/>
      <c r="I907" s="630"/>
      <c r="J907" s="630"/>
      <c r="K907" s="671"/>
      <c r="L907" s="671"/>
      <c r="M907" s="630"/>
      <c r="U907" s="236"/>
      <c r="V907" s="236"/>
      <c r="W907" s="236"/>
      <c r="X907" s="236"/>
      <c r="Y907" s="236"/>
      <c r="Z907" s="162"/>
      <c r="AA907" s="162"/>
      <c r="AB907" s="162"/>
      <c r="AC907" s="162"/>
      <c r="AD907" s="162"/>
      <c r="AE907" s="162"/>
      <c r="AF907" s="162"/>
      <c r="AG907" s="162"/>
      <c r="AH907" s="162"/>
      <c r="AI907" s="162"/>
      <c r="AJ907" s="162"/>
      <c r="AK907" s="162"/>
      <c r="AL907" s="162"/>
      <c r="AM907" s="581"/>
      <c r="AN907" s="162"/>
      <c r="AO907" s="272"/>
      <c r="AP907" s="273"/>
    </row>
    <row r="908" spans="1:42" x14ac:dyDescent="0.3">
      <c r="A908" s="629"/>
      <c r="B908" s="628"/>
      <c r="C908" s="628"/>
      <c r="D908" s="629"/>
      <c r="F908" s="630"/>
      <c r="G908" s="630"/>
      <c r="I908" s="630"/>
      <c r="J908" s="630"/>
      <c r="K908" s="671"/>
      <c r="L908" s="671"/>
      <c r="M908" s="630"/>
      <c r="U908" s="236"/>
      <c r="V908" s="236"/>
      <c r="W908" s="236"/>
      <c r="X908" s="236"/>
      <c r="Y908" s="236"/>
      <c r="Z908" s="162"/>
      <c r="AA908" s="162"/>
      <c r="AB908" s="162"/>
      <c r="AC908" s="162"/>
      <c r="AD908" s="162"/>
      <c r="AE908" s="162"/>
      <c r="AF908" s="162"/>
      <c r="AG908" s="162"/>
      <c r="AH908" s="162"/>
      <c r="AI908" s="162"/>
      <c r="AJ908" s="162"/>
      <c r="AK908" s="162"/>
      <c r="AL908" s="162"/>
      <c r="AM908" s="581"/>
      <c r="AN908" s="162"/>
      <c r="AO908" s="272"/>
      <c r="AP908" s="273"/>
    </row>
    <row r="909" spans="1:42" x14ac:dyDescent="0.3">
      <c r="A909" s="629"/>
      <c r="B909" s="628"/>
      <c r="C909" s="628"/>
      <c r="D909" s="629"/>
      <c r="F909" s="630"/>
      <c r="G909" s="630"/>
      <c r="I909" s="630"/>
      <c r="J909" s="630"/>
      <c r="K909" s="671"/>
      <c r="L909" s="671"/>
      <c r="M909" s="630"/>
      <c r="U909" s="236"/>
      <c r="V909" s="236"/>
      <c r="W909" s="236"/>
      <c r="X909" s="236"/>
      <c r="Y909" s="236"/>
      <c r="Z909" s="162"/>
      <c r="AA909" s="162"/>
      <c r="AB909" s="162"/>
      <c r="AC909" s="162"/>
      <c r="AD909" s="162"/>
      <c r="AE909" s="162"/>
      <c r="AF909" s="162"/>
      <c r="AG909" s="162"/>
      <c r="AH909" s="162"/>
      <c r="AI909" s="162"/>
      <c r="AJ909" s="162"/>
      <c r="AK909" s="162"/>
      <c r="AL909" s="162"/>
      <c r="AM909" s="581"/>
      <c r="AN909" s="162"/>
      <c r="AO909" s="272"/>
      <c r="AP909" s="273"/>
    </row>
    <row r="910" spans="1:42" x14ac:dyDescent="0.3">
      <c r="A910" s="629"/>
      <c r="B910" s="628"/>
      <c r="C910" s="628"/>
      <c r="D910" s="629"/>
      <c r="F910" s="630"/>
      <c r="G910" s="630"/>
      <c r="I910" s="630"/>
      <c r="J910" s="630"/>
      <c r="K910" s="671"/>
      <c r="L910" s="671"/>
      <c r="M910" s="630"/>
      <c r="U910" s="236"/>
      <c r="V910" s="236"/>
      <c r="W910" s="236"/>
      <c r="X910" s="236"/>
      <c r="Y910" s="236"/>
      <c r="Z910" s="162"/>
      <c r="AA910" s="162"/>
      <c r="AB910" s="162"/>
      <c r="AC910" s="162"/>
      <c r="AD910" s="162"/>
      <c r="AE910" s="162"/>
      <c r="AF910" s="162"/>
      <c r="AG910" s="162"/>
      <c r="AH910" s="162"/>
      <c r="AI910" s="162"/>
      <c r="AJ910" s="162"/>
      <c r="AK910" s="162"/>
      <c r="AL910" s="162"/>
      <c r="AM910" s="581"/>
      <c r="AN910" s="162"/>
      <c r="AO910" s="272"/>
      <c r="AP910" s="273"/>
    </row>
    <row r="911" spans="1:42" x14ac:dyDescent="0.3">
      <c r="A911" s="629"/>
      <c r="B911" s="628"/>
      <c r="C911" s="628"/>
      <c r="D911" s="629"/>
      <c r="F911" s="630"/>
      <c r="G911" s="630"/>
      <c r="I911" s="630"/>
      <c r="J911" s="630"/>
      <c r="K911" s="671"/>
      <c r="L911" s="671"/>
      <c r="M911" s="630"/>
      <c r="U911" s="236"/>
      <c r="V911" s="236"/>
      <c r="W911" s="236"/>
      <c r="X911" s="236"/>
      <c r="Y911" s="236"/>
      <c r="Z911" s="162"/>
      <c r="AA911" s="162"/>
      <c r="AB911" s="162"/>
      <c r="AC911" s="162"/>
      <c r="AD911" s="162"/>
      <c r="AE911" s="162"/>
      <c r="AF911" s="162"/>
      <c r="AG911" s="162"/>
      <c r="AH911" s="162"/>
      <c r="AI911" s="162"/>
      <c r="AJ911" s="162"/>
      <c r="AK911" s="162"/>
      <c r="AL911" s="162"/>
      <c r="AM911" s="581"/>
      <c r="AN911" s="162"/>
      <c r="AO911" s="272"/>
      <c r="AP911" s="273"/>
    </row>
    <row r="912" spans="1:42" x14ac:dyDescent="0.3">
      <c r="A912" s="629"/>
      <c r="B912" s="628"/>
      <c r="C912" s="628"/>
      <c r="D912" s="629"/>
      <c r="F912" s="630"/>
      <c r="G912" s="630"/>
      <c r="I912" s="630"/>
      <c r="J912" s="630"/>
      <c r="K912" s="671"/>
      <c r="L912" s="671"/>
      <c r="M912" s="630"/>
      <c r="U912" s="236"/>
      <c r="V912" s="236"/>
      <c r="W912" s="236"/>
      <c r="X912" s="236"/>
      <c r="Y912" s="236"/>
      <c r="Z912" s="162"/>
      <c r="AA912" s="162"/>
      <c r="AB912" s="162"/>
      <c r="AC912" s="162"/>
      <c r="AD912" s="162"/>
      <c r="AE912" s="162"/>
      <c r="AF912" s="162"/>
      <c r="AG912" s="162"/>
      <c r="AH912" s="162"/>
      <c r="AI912" s="162"/>
      <c r="AJ912" s="162"/>
      <c r="AK912" s="162"/>
      <c r="AL912" s="162"/>
      <c r="AM912" s="581"/>
      <c r="AN912" s="162"/>
      <c r="AO912" s="272"/>
      <c r="AP912" s="273"/>
    </row>
    <row r="913" spans="1:42" x14ac:dyDescent="0.3">
      <c r="A913" s="629"/>
      <c r="B913" s="628"/>
      <c r="C913" s="628"/>
      <c r="D913" s="629"/>
      <c r="F913" s="630"/>
      <c r="G913" s="630"/>
      <c r="I913" s="630"/>
      <c r="J913" s="630"/>
      <c r="K913" s="671"/>
      <c r="L913" s="671"/>
      <c r="M913" s="630"/>
      <c r="U913" s="236"/>
      <c r="V913" s="236"/>
      <c r="W913" s="236"/>
      <c r="X913" s="236"/>
      <c r="Y913" s="236"/>
      <c r="Z913" s="162"/>
      <c r="AA913" s="162"/>
      <c r="AB913" s="162"/>
      <c r="AC913" s="162"/>
      <c r="AD913" s="162"/>
      <c r="AE913" s="162"/>
      <c r="AF913" s="162"/>
      <c r="AG913" s="162"/>
      <c r="AH913" s="162"/>
      <c r="AI913" s="162"/>
      <c r="AJ913" s="162"/>
      <c r="AK913" s="162"/>
      <c r="AL913" s="162"/>
      <c r="AM913" s="581"/>
      <c r="AN913" s="162"/>
      <c r="AO913" s="272"/>
      <c r="AP913" s="273"/>
    </row>
    <row r="914" spans="1:42" x14ac:dyDescent="0.3">
      <c r="A914" s="629"/>
      <c r="B914" s="628"/>
      <c r="C914" s="628"/>
      <c r="D914" s="629"/>
      <c r="F914" s="630"/>
      <c r="G914" s="630"/>
      <c r="I914" s="630"/>
      <c r="J914" s="630"/>
      <c r="K914" s="671"/>
      <c r="L914" s="671"/>
      <c r="M914" s="630"/>
      <c r="U914" s="236"/>
      <c r="V914" s="236"/>
      <c r="W914" s="236"/>
      <c r="X914" s="236"/>
      <c r="Y914" s="236"/>
      <c r="Z914" s="162"/>
      <c r="AA914" s="162"/>
      <c r="AB914" s="162"/>
      <c r="AC914" s="162"/>
      <c r="AD914" s="162"/>
      <c r="AE914" s="162"/>
      <c r="AF914" s="162"/>
      <c r="AG914" s="162"/>
      <c r="AH914" s="162"/>
      <c r="AI914" s="162"/>
      <c r="AJ914" s="162"/>
      <c r="AK914" s="162"/>
      <c r="AL914" s="162"/>
      <c r="AM914" s="581"/>
      <c r="AN914" s="162"/>
      <c r="AO914" s="272"/>
      <c r="AP914" s="273"/>
    </row>
    <row r="915" spans="1:42" x14ac:dyDescent="0.3">
      <c r="A915" s="629"/>
      <c r="B915" s="628"/>
      <c r="C915" s="628"/>
      <c r="D915" s="629"/>
      <c r="F915" s="630"/>
      <c r="G915" s="630"/>
      <c r="I915" s="630"/>
      <c r="J915" s="630"/>
      <c r="K915" s="671"/>
      <c r="L915" s="671"/>
      <c r="M915" s="630"/>
      <c r="U915" s="236"/>
      <c r="V915" s="236"/>
      <c r="W915" s="236"/>
      <c r="X915" s="236"/>
      <c r="Y915" s="236"/>
      <c r="Z915" s="162"/>
      <c r="AA915" s="162"/>
      <c r="AB915" s="162"/>
      <c r="AC915" s="162"/>
      <c r="AD915" s="162"/>
      <c r="AE915" s="162"/>
      <c r="AF915" s="162"/>
      <c r="AG915" s="162"/>
      <c r="AH915" s="162"/>
      <c r="AI915" s="162"/>
      <c r="AJ915" s="162"/>
      <c r="AK915" s="162"/>
      <c r="AL915" s="162"/>
      <c r="AM915" s="581"/>
      <c r="AN915" s="162"/>
      <c r="AO915" s="272"/>
      <c r="AP915" s="273"/>
    </row>
    <row r="916" spans="1:42" x14ac:dyDescent="0.3">
      <c r="A916" s="629"/>
      <c r="B916" s="628"/>
      <c r="C916" s="628"/>
      <c r="D916" s="629"/>
      <c r="F916" s="630"/>
      <c r="G916" s="630"/>
      <c r="I916" s="630"/>
      <c r="J916" s="630"/>
      <c r="K916" s="671"/>
      <c r="L916" s="671"/>
      <c r="M916" s="630"/>
      <c r="U916" s="236"/>
      <c r="V916" s="236"/>
      <c r="W916" s="236"/>
      <c r="X916" s="236"/>
      <c r="Y916" s="236"/>
      <c r="Z916" s="162"/>
      <c r="AA916" s="162"/>
      <c r="AB916" s="162"/>
      <c r="AC916" s="162"/>
      <c r="AD916" s="162"/>
      <c r="AE916" s="162"/>
      <c r="AF916" s="162"/>
      <c r="AG916" s="162"/>
      <c r="AH916" s="162"/>
      <c r="AI916" s="162"/>
      <c r="AJ916" s="162"/>
      <c r="AK916" s="162"/>
      <c r="AL916" s="162"/>
      <c r="AM916" s="581"/>
      <c r="AN916" s="162"/>
      <c r="AO916" s="272"/>
      <c r="AP916" s="273"/>
    </row>
    <row r="917" spans="1:42" x14ac:dyDescent="0.3">
      <c r="A917" s="629"/>
      <c r="B917" s="628"/>
      <c r="C917" s="628"/>
      <c r="D917" s="629"/>
      <c r="F917" s="630"/>
      <c r="G917" s="630"/>
      <c r="I917" s="630"/>
      <c r="J917" s="630"/>
      <c r="K917" s="671"/>
      <c r="L917" s="671"/>
      <c r="M917" s="630"/>
      <c r="U917" s="236"/>
      <c r="V917" s="236"/>
      <c r="W917" s="236"/>
      <c r="X917" s="236"/>
      <c r="Y917" s="236"/>
      <c r="Z917" s="162"/>
      <c r="AA917" s="162"/>
      <c r="AB917" s="162"/>
      <c r="AC917" s="162"/>
      <c r="AD917" s="162"/>
      <c r="AE917" s="162"/>
      <c r="AF917" s="162"/>
      <c r="AG917" s="162"/>
      <c r="AH917" s="162"/>
      <c r="AI917" s="162"/>
      <c r="AJ917" s="162"/>
      <c r="AK917" s="162"/>
      <c r="AL917" s="162"/>
      <c r="AM917" s="581"/>
      <c r="AN917" s="162"/>
      <c r="AO917" s="272"/>
      <c r="AP917" s="273"/>
    </row>
    <row r="918" spans="1:42" x14ac:dyDescent="0.3">
      <c r="A918" s="629"/>
      <c r="B918" s="628"/>
      <c r="C918" s="628"/>
      <c r="D918" s="629"/>
      <c r="F918" s="630"/>
      <c r="G918" s="630"/>
      <c r="I918" s="630"/>
      <c r="J918" s="630"/>
      <c r="K918" s="671"/>
      <c r="L918" s="671"/>
      <c r="M918" s="630"/>
      <c r="U918" s="236"/>
      <c r="V918" s="236"/>
      <c r="W918" s="236"/>
      <c r="X918" s="236"/>
      <c r="Y918" s="236"/>
      <c r="Z918" s="162"/>
      <c r="AA918" s="162"/>
      <c r="AB918" s="162"/>
      <c r="AC918" s="162"/>
      <c r="AD918" s="162"/>
      <c r="AE918" s="162"/>
      <c r="AF918" s="162"/>
      <c r="AG918" s="162"/>
      <c r="AH918" s="162"/>
      <c r="AI918" s="162"/>
      <c r="AJ918" s="162"/>
      <c r="AK918" s="162"/>
      <c r="AL918" s="162"/>
      <c r="AM918" s="581"/>
      <c r="AN918" s="162"/>
      <c r="AO918" s="272"/>
      <c r="AP918" s="273"/>
    </row>
    <row r="919" spans="1:42" x14ac:dyDescent="0.3">
      <c r="A919" s="629"/>
      <c r="B919" s="628"/>
      <c r="C919" s="628"/>
      <c r="D919" s="629"/>
      <c r="F919" s="630"/>
      <c r="G919" s="630"/>
      <c r="I919" s="630"/>
      <c r="J919" s="630"/>
      <c r="K919" s="671"/>
      <c r="L919" s="671"/>
      <c r="M919" s="630"/>
      <c r="U919" s="236"/>
      <c r="V919" s="236"/>
      <c r="W919" s="236"/>
      <c r="X919" s="236"/>
      <c r="Y919" s="236"/>
      <c r="Z919" s="162"/>
      <c r="AA919" s="162"/>
      <c r="AB919" s="162"/>
      <c r="AC919" s="162"/>
      <c r="AD919" s="162"/>
      <c r="AE919" s="162"/>
      <c r="AF919" s="162"/>
      <c r="AG919" s="162"/>
      <c r="AH919" s="162"/>
      <c r="AI919" s="162"/>
      <c r="AJ919" s="162"/>
      <c r="AK919" s="162"/>
      <c r="AL919" s="162"/>
      <c r="AM919" s="581"/>
      <c r="AN919" s="162"/>
      <c r="AO919" s="272"/>
      <c r="AP919" s="273"/>
    </row>
    <row r="920" spans="1:42" x14ac:dyDescent="0.3">
      <c r="A920" s="629"/>
      <c r="B920" s="628"/>
      <c r="C920" s="628"/>
      <c r="D920" s="629"/>
      <c r="F920" s="630"/>
      <c r="G920" s="630"/>
      <c r="I920" s="630"/>
      <c r="J920" s="630"/>
      <c r="K920" s="671"/>
      <c r="L920" s="671"/>
      <c r="M920" s="630"/>
      <c r="U920" s="236"/>
      <c r="V920" s="236"/>
      <c r="W920" s="236"/>
      <c r="X920" s="236"/>
      <c r="Y920" s="236"/>
      <c r="Z920" s="162"/>
      <c r="AA920" s="162"/>
      <c r="AB920" s="162"/>
      <c r="AC920" s="162"/>
      <c r="AD920" s="162"/>
      <c r="AE920" s="162"/>
      <c r="AF920" s="162"/>
      <c r="AG920" s="162"/>
      <c r="AH920" s="162"/>
      <c r="AI920" s="162"/>
      <c r="AJ920" s="162"/>
      <c r="AK920" s="162"/>
      <c r="AL920" s="162"/>
      <c r="AM920" s="581"/>
      <c r="AN920" s="162"/>
      <c r="AO920" s="272"/>
      <c r="AP920" s="273"/>
    </row>
    <row r="921" spans="1:42" x14ac:dyDescent="0.3">
      <c r="A921" s="629"/>
      <c r="B921" s="628"/>
      <c r="C921" s="628"/>
      <c r="D921" s="629"/>
      <c r="F921" s="630"/>
      <c r="G921" s="630"/>
      <c r="I921" s="630"/>
      <c r="J921" s="630"/>
      <c r="K921" s="671"/>
      <c r="L921" s="671"/>
      <c r="M921" s="630"/>
      <c r="U921" s="236"/>
      <c r="V921" s="236"/>
      <c r="W921" s="236"/>
      <c r="X921" s="236"/>
      <c r="Y921" s="236"/>
      <c r="Z921" s="162"/>
      <c r="AA921" s="162"/>
      <c r="AB921" s="162"/>
      <c r="AC921" s="162"/>
      <c r="AD921" s="162"/>
      <c r="AE921" s="162"/>
      <c r="AF921" s="162"/>
      <c r="AG921" s="162"/>
      <c r="AH921" s="162"/>
      <c r="AI921" s="162"/>
      <c r="AJ921" s="162"/>
      <c r="AK921" s="162"/>
      <c r="AL921" s="162"/>
      <c r="AM921" s="581"/>
      <c r="AN921" s="162"/>
      <c r="AO921" s="272"/>
      <c r="AP921" s="273"/>
    </row>
    <row r="922" spans="1:42" x14ac:dyDescent="0.3">
      <c r="A922" s="629"/>
      <c r="B922" s="628"/>
      <c r="C922" s="628"/>
      <c r="D922" s="629"/>
      <c r="F922" s="630"/>
      <c r="G922" s="630"/>
      <c r="I922" s="630"/>
      <c r="J922" s="630"/>
      <c r="K922" s="671"/>
      <c r="L922" s="671"/>
      <c r="M922" s="630"/>
      <c r="U922" s="236"/>
      <c r="V922" s="236"/>
      <c r="W922" s="236"/>
      <c r="X922" s="236"/>
      <c r="Y922" s="236"/>
      <c r="Z922" s="162"/>
      <c r="AA922" s="162"/>
      <c r="AB922" s="162"/>
      <c r="AC922" s="162"/>
      <c r="AD922" s="162"/>
      <c r="AE922" s="162"/>
      <c r="AF922" s="162"/>
      <c r="AG922" s="162"/>
      <c r="AH922" s="162"/>
      <c r="AI922" s="162"/>
      <c r="AJ922" s="162"/>
      <c r="AK922" s="162"/>
      <c r="AL922" s="162"/>
      <c r="AM922" s="581"/>
      <c r="AN922" s="162"/>
      <c r="AO922" s="272"/>
      <c r="AP922" s="273"/>
    </row>
    <row r="923" spans="1:42" x14ac:dyDescent="0.3">
      <c r="A923" s="629"/>
      <c r="B923" s="628"/>
      <c r="C923" s="628"/>
      <c r="D923" s="629"/>
      <c r="F923" s="630"/>
      <c r="G923" s="630"/>
      <c r="I923" s="630"/>
      <c r="J923" s="630"/>
      <c r="K923" s="671"/>
      <c r="L923" s="671"/>
      <c r="M923" s="630"/>
      <c r="U923" s="236"/>
      <c r="V923" s="236"/>
      <c r="W923" s="236"/>
      <c r="X923" s="236"/>
      <c r="Y923" s="236"/>
      <c r="Z923" s="162"/>
      <c r="AA923" s="162"/>
      <c r="AB923" s="162"/>
      <c r="AC923" s="162"/>
      <c r="AD923" s="162"/>
      <c r="AE923" s="162"/>
      <c r="AF923" s="162"/>
      <c r="AG923" s="162"/>
      <c r="AH923" s="162"/>
      <c r="AI923" s="162"/>
      <c r="AJ923" s="162"/>
      <c r="AK923" s="162"/>
      <c r="AL923" s="162"/>
      <c r="AM923" s="581"/>
      <c r="AN923" s="162"/>
      <c r="AO923" s="272"/>
      <c r="AP923" s="273"/>
    </row>
    <row r="924" spans="1:42" x14ac:dyDescent="0.3">
      <c r="A924" s="629"/>
      <c r="B924" s="628"/>
      <c r="C924" s="628"/>
      <c r="D924" s="629"/>
      <c r="F924" s="630"/>
      <c r="G924" s="630"/>
      <c r="I924" s="630"/>
      <c r="J924" s="630"/>
      <c r="K924" s="671"/>
      <c r="L924" s="671"/>
      <c r="M924" s="630"/>
      <c r="U924" s="236"/>
      <c r="V924" s="236"/>
      <c r="W924" s="236"/>
      <c r="X924" s="236"/>
      <c r="Y924" s="236"/>
      <c r="Z924" s="162"/>
      <c r="AA924" s="162"/>
      <c r="AB924" s="162"/>
      <c r="AC924" s="162"/>
      <c r="AD924" s="162"/>
      <c r="AE924" s="162"/>
      <c r="AF924" s="162"/>
      <c r="AG924" s="162"/>
      <c r="AH924" s="162"/>
      <c r="AI924" s="162"/>
      <c r="AJ924" s="162"/>
      <c r="AK924" s="162"/>
      <c r="AL924" s="162"/>
      <c r="AM924" s="581"/>
      <c r="AN924" s="162"/>
      <c r="AO924" s="272"/>
      <c r="AP924" s="273"/>
    </row>
    <row r="925" spans="1:42" x14ac:dyDescent="0.3">
      <c r="A925" s="629"/>
      <c r="B925" s="628"/>
      <c r="C925" s="628"/>
      <c r="D925" s="629"/>
      <c r="F925" s="630"/>
      <c r="G925" s="630"/>
      <c r="I925" s="630"/>
      <c r="J925" s="630"/>
      <c r="K925" s="671"/>
      <c r="L925" s="671"/>
      <c r="M925" s="630"/>
      <c r="U925" s="236"/>
      <c r="V925" s="236"/>
      <c r="W925" s="236"/>
      <c r="X925" s="236"/>
      <c r="Y925" s="236"/>
      <c r="Z925" s="162"/>
      <c r="AA925" s="162"/>
      <c r="AB925" s="162"/>
      <c r="AC925" s="162"/>
      <c r="AD925" s="162"/>
      <c r="AE925" s="162"/>
      <c r="AF925" s="162"/>
      <c r="AG925" s="162"/>
      <c r="AH925" s="162"/>
      <c r="AI925" s="162"/>
      <c r="AJ925" s="162"/>
      <c r="AK925" s="162"/>
      <c r="AL925" s="162"/>
      <c r="AM925" s="581"/>
      <c r="AN925" s="162"/>
      <c r="AO925" s="272"/>
      <c r="AP925" s="273"/>
    </row>
    <row r="926" spans="1:42" x14ac:dyDescent="0.3">
      <c r="A926" s="629"/>
      <c r="B926" s="628"/>
      <c r="C926" s="628"/>
      <c r="D926" s="629"/>
      <c r="F926" s="630"/>
      <c r="G926" s="630"/>
      <c r="I926" s="630"/>
      <c r="J926" s="630"/>
      <c r="K926" s="671"/>
      <c r="L926" s="671"/>
      <c r="M926" s="630"/>
      <c r="U926" s="236"/>
      <c r="V926" s="236"/>
      <c r="W926" s="236"/>
      <c r="X926" s="236"/>
      <c r="Y926" s="236"/>
      <c r="Z926" s="162"/>
      <c r="AA926" s="162"/>
      <c r="AB926" s="162"/>
      <c r="AC926" s="162"/>
      <c r="AD926" s="162"/>
      <c r="AE926" s="162"/>
      <c r="AF926" s="162"/>
      <c r="AG926" s="162"/>
      <c r="AH926" s="162"/>
      <c r="AI926" s="162"/>
      <c r="AJ926" s="162"/>
      <c r="AK926" s="162"/>
      <c r="AL926" s="162"/>
      <c r="AM926" s="581"/>
      <c r="AN926" s="162"/>
      <c r="AO926" s="272"/>
      <c r="AP926" s="273"/>
    </row>
    <row r="927" spans="1:42" x14ac:dyDescent="0.3">
      <c r="A927" s="629"/>
      <c r="B927" s="628"/>
      <c r="C927" s="628"/>
      <c r="D927" s="629"/>
      <c r="F927" s="630"/>
      <c r="G927" s="630"/>
      <c r="I927" s="630"/>
      <c r="J927" s="630"/>
      <c r="K927" s="671"/>
      <c r="L927" s="671"/>
      <c r="M927" s="630"/>
      <c r="U927" s="236"/>
      <c r="V927" s="236"/>
      <c r="W927" s="236"/>
      <c r="X927" s="236"/>
      <c r="Y927" s="236"/>
      <c r="Z927" s="162"/>
      <c r="AA927" s="162"/>
      <c r="AB927" s="162"/>
      <c r="AC927" s="162"/>
      <c r="AD927" s="162"/>
      <c r="AE927" s="162"/>
      <c r="AF927" s="162"/>
      <c r="AG927" s="162"/>
      <c r="AH927" s="162"/>
      <c r="AI927" s="162"/>
      <c r="AJ927" s="162"/>
      <c r="AK927" s="162"/>
      <c r="AL927" s="162"/>
      <c r="AM927" s="581"/>
      <c r="AN927" s="162"/>
      <c r="AO927" s="272"/>
      <c r="AP927" s="273"/>
    </row>
    <row r="928" spans="1:42" x14ac:dyDescent="0.3">
      <c r="A928" s="629"/>
      <c r="B928" s="628"/>
      <c r="C928" s="628"/>
      <c r="D928" s="629"/>
      <c r="F928" s="630"/>
      <c r="G928" s="630"/>
      <c r="I928" s="630"/>
      <c r="J928" s="630"/>
      <c r="K928" s="671"/>
      <c r="L928" s="671"/>
      <c r="M928" s="630"/>
      <c r="U928" s="236"/>
      <c r="V928" s="236"/>
      <c r="W928" s="236"/>
      <c r="X928" s="236"/>
      <c r="Y928" s="236"/>
      <c r="Z928" s="162"/>
      <c r="AA928" s="162"/>
      <c r="AB928" s="162"/>
      <c r="AC928" s="162"/>
      <c r="AD928" s="162"/>
      <c r="AE928" s="162"/>
      <c r="AF928" s="162"/>
      <c r="AG928" s="162"/>
      <c r="AH928" s="162"/>
      <c r="AI928" s="162"/>
      <c r="AJ928" s="162"/>
      <c r="AK928" s="162"/>
      <c r="AL928" s="162"/>
      <c r="AM928" s="581"/>
      <c r="AN928" s="162"/>
      <c r="AO928" s="272"/>
      <c r="AP928" s="273"/>
    </row>
    <row r="929" spans="1:42" x14ac:dyDescent="0.3">
      <c r="A929" s="629"/>
      <c r="B929" s="628"/>
      <c r="C929" s="628"/>
      <c r="D929" s="629"/>
      <c r="F929" s="630"/>
      <c r="G929" s="630"/>
      <c r="I929" s="630"/>
      <c r="J929" s="630"/>
      <c r="K929" s="671"/>
      <c r="L929" s="671"/>
      <c r="M929" s="630"/>
      <c r="U929" s="236"/>
      <c r="V929" s="236"/>
      <c r="W929" s="236"/>
      <c r="X929" s="236"/>
      <c r="Y929" s="236"/>
      <c r="Z929" s="162"/>
      <c r="AA929" s="162"/>
      <c r="AB929" s="162"/>
      <c r="AC929" s="162"/>
      <c r="AD929" s="162"/>
      <c r="AE929" s="162"/>
      <c r="AF929" s="162"/>
      <c r="AG929" s="162"/>
      <c r="AH929" s="162"/>
      <c r="AI929" s="162"/>
      <c r="AJ929" s="162"/>
      <c r="AK929" s="162"/>
      <c r="AL929" s="162"/>
      <c r="AM929" s="581"/>
      <c r="AN929" s="162"/>
      <c r="AO929" s="272"/>
      <c r="AP929" s="273"/>
    </row>
    <row r="930" spans="1:42" x14ac:dyDescent="0.3">
      <c r="A930" s="629"/>
      <c r="B930" s="628"/>
      <c r="C930" s="628"/>
      <c r="D930" s="629"/>
      <c r="F930" s="630"/>
      <c r="G930" s="630"/>
      <c r="I930" s="630"/>
      <c r="J930" s="630"/>
      <c r="K930" s="671"/>
      <c r="L930" s="671"/>
      <c r="M930" s="630"/>
      <c r="U930" s="236"/>
      <c r="V930" s="236"/>
      <c r="W930" s="236"/>
      <c r="X930" s="236"/>
      <c r="Y930" s="236"/>
      <c r="Z930" s="162"/>
      <c r="AA930" s="162"/>
      <c r="AB930" s="162"/>
      <c r="AC930" s="162"/>
      <c r="AD930" s="162"/>
      <c r="AE930" s="162"/>
      <c r="AF930" s="162"/>
      <c r="AG930" s="162"/>
      <c r="AH930" s="162"/>
      <c r="AI930" s="162"/>
      <c r="AJ930" s="162"/>
      <c r="AK930" s="162"/>
      <c r="AL930" s="162"/>
      <c r="AM930" s="581"/>
      <c r="AN930" s="162"/>
      <c r="AO930" s="272"/>
      <c r="AP930" s="273"/>
    </row>
    <row r="931" spans="1:42" x14ac:dyDescent="0.3">
      <c r="A931" s="629"/>
      <c r="B931" s="628"/>
      <c r="C931" s="628"/>
      <c r="D931" s="629"/>
      <c r="F931" s="630"/>
      <c r="G931" s="630"/>
      <c r="I931" s="630"/>
      <c r="J931" s="630"/>
      <c r="K931" s="671"/>
      <c r="L931" s="671"/>
      <c r="M931" s="630"/>
      <c r="U931" s="236"/>
      <c r="V931" s="236"/>
      <c r="W931" s="236"/>
      <c r="X931" s="236"/>
      <c r="Y931" s="236"/>
      <c r="Z931" s="162"/>
      <c r="AA931" s="162"/>
      <c r="AB931" s="162"/>
      <c r="AC931" s="162"/>
      <c r="AD931" s="162"/>
      <c r="AE931" s="162"/>
      <c r="AF931" s="162"/>
      <c r="AG931" s="162"/>
      <c r="AH931" s="162"/>
      <c r="AI931" s="162"/>
      <c r="AJ931" s="162"/>
      <c r="AK931" s="162"/>
      <c r="AL931" s="162"/>
      <c r="AM931" s="581"/>
      <c r="AN931" s="162"/>
      <c r="AO931" s="272"/>
      <c r="AP931" s="273"/>
    </row>
    <row r="932" spans="1:42" x14ac:dyDescent="0.3">
      <c r="A932" s="629"/>
      <c r="B932" s="628"/>
      <c r="C932" s="628"/>
      <c r="D932" s="629"/>
      <c r="F932" s="630"/>
      <c r="G932" s="630"/>
      <c r="I932" s="630"/>
      <c r="J932" s="630"/>
      <c r="K932" s="671"/>
      <c r="L932" s="671"/>
      <c r="M932" s="630"/>
      <c r="U932" s="236"/>
      <c r="V932" s="236"/>
      <c r="W932" s="236"/>
      <c r="X932" s="236"/>
      <c r="Y932" s="236"/>
      <c r="Z932" s="162"/>
      <c r="AA932" s="162"/>
      <c r="AB932" s="162"/>
      <c r="AC932" s="162"/>
      <c r="AD932" s="162"/>
      <c r="AE932" s="162"/>
      <c r="AF932" s="162"/>
      <c r="AG932" s="162"/>
      <c r="AH932" s="162"/>
      <c r="AI932" s="162"/>
      <c r="AJ932" s="162"/>
      <c r="AK932" s="162"/>
      <c r="AL932" s="162"/>
      <c r="AM932" s="581"/>
      <c r="AN932" s="162"/>
      <c r="AO932" s="272"/>
      <c r="AP932" s="273"/>
    </row>
    <row r="933" spans="1:42" x14ac:dyDescent="0.3">
      <c r="A933" s="629"/>
      <c r="B933" s="628"/>
      <c r="C933" s="628"/>
      <c r="D933" s="629"/>
      <c r="F933" s="630"/>
      <c r="G933" s="630"/>
      <c r="I933" s="630"/>
      <c r="J933" s="630"/>
      <c r="K933" s="671"/>
      <c r="L933" s="671"/>
      <c r="M933" s="630"/>
      <c r="U933" s="236"/>
      <c r="V933" s="236"/>
      <c r="W933" s="236"/>
      <c r="X933" s="236"/>
      <c r="Y933" s="236"/>
      <c r="Z933" s="162"/>
      <c r="AA933" s="162"/>
      <c r="AB933" s="162"/>
      <c r="AC933" s="162"/>
      <c r="AD933" s="162"/>
      <c r="AE933" s="162"/>
      <c r="AF933" s="162"/>
      <c r="AG933" s="162"/>
      <c r="AH933" s="162"/>
      <c r="AI933" s="162"/>
      <c r="AJ933" s="162"/>
      <c r="AK933" s="162"/>
      <c r="AL933" s="162"/>
      <c r="AM933" s="581"/>
      <c r="AN933" s="162"/>
      <c r="AO933" s="272"/>
      <c r="AP933" s="273"/>
    </row>
    <row r="934" spans="1:42" x14ac:dyDescent="0.3">
      <c r="A934" s="629"/>
      <c r="B934" s="628"/>
      <c r="C934" s="628"/>
      <c r="D934" s="629"/>
      <c r="F934" s="630"/>
      <c r="G934" s="630"/>
      <c r="I934" s="630"/>
      <c r="J934" s="630"/>
      <c r="K934" s="671"/>
      <c r="L934" s="671"/>
      <c r="M934" s="630"/>
      <c r="U934" s="236"/>
      <c r="V934" s="236"/>
      <c r="W934" s="236"/>
      <c r="X934" s="236"/>
      <c r="Y934" s="236"/>
      <c r="Z934" s="162"/>
      <c r="AA934" s="162"/>
      <c r="AB934" s="162"/>
      <c r="AC934" s="162"/>
      <c r="AD934" s="162"/>
      <c r="AE934" s="162"/>
      <c r="AF934" s="162"/>
      <c r="AG934" s="162"/>
      <c r="AH934" s="162"/>
      <c r="AI934" s="162"/>
      <c r="AJ934" s="162"/>
      <c r="AK934" s="162"/>
      <c r="AL934" s="162"/>
      <c r="AM934" s="581"/>
      <c r="AN934" s="162"/>
      <c r="AO934" s="272"/>
      <c r="AP934" s="273"/>
    </row>
    <row r="935" spans="1:42" x14ac:dyDescent="0.3">
      <c r="A935" s="629"/>
      <c r="B935" s="628"/>
      <c r="C935" s="628"/>
      <c r="D935" s="629"/>
      <c r="F935" s="630"/>
      <c r="G935" s="630"/>
      <c r="I935" s="630"/>
      <c r="J935" s="630"/>
      <c r="K935" s="671"/>
      <c r="L935" s="671"/>
      <c r="M935" s="630"/>
      <c r="U935" s="236"/>
      <c r="V935" s="236"/>
      <c r="W935" s="236"/>
      <c r="X935" s="236"/>
      <c r="Y935" s="236"/>
      <c r="Z935" s="162"/>
      <c r="AA935" s="162"/>
      <c r="AB935" s="162"/>
      <c r="AC935" s="162"/>
      <c r="AD935" s="162"/>
      <c r="AE935" s="162"/>
      <c r="AF935" s="162"/>
      <c r="AG935" s="162"/>
      <c r="AH935" s="162"/>
      <c r="AI935" s="162"/>
      <c r="AJ935" s="162"/>
      <c r="AK935" s="162"/>
      <c r="AL935" s="162"/>
      <c r="AM935" s="581"/>
      <c r="AN935" s="162"/>
      <c r="AO935" s="272"/>
      <c r="AP935" s="273"/>
    </row>
    <row r="936" spans="1:42" x14ac:dyDescent="0.3">
      <c r="A936" s="629"/>
      <c r="B936" s="628"/>
      <c r="C936" s="628"/>
      <c r="D936" s="629"/>
      <c r="F936" s="630"/>
      <c r="G936" s="630"/>
      <c r="I936" s="630"/>
      <c r="J936" s="630"/>
      <c r="K936" s="671"/>
      <c r="L936" s="671"/>
      <c r="M936" s="630"/>
      <c r="U936" s="236"/>
      <c r="V936" s="236"/>
      <c r="W936" s="236"/>
      <c r="X936" s="236"/>
      <c r="Y936" s="236"/>
      <c r="Z936" s="162"/>
      <c r="AA936" s="162"/>
      <c r="AB936" s="162"/>
      <c r="AC936" s="162"/>
      <c r="AD936" s="162"/>
      <c r="AE936" s="162"/>
      <c r="AF936" s="162"/>
      <c r="AG936" s="162"/>
      <c r="AH936" s="162"/>
      <c r="AI936" s="162"/>
      <c r="AJ936" s="162"/>
      <c r="AK936" s="162"/>
      <c r="AL936" s="162"/>
      <c r="AM936" s="581"/>
      <c r="AN936" s="162"/>
      <c r="AO936" s="272"/>
      <c r="AP936" s="273"/>
    </row>
    <row r="937" spans="1:42" x14ac:dyDescent="0.3">
      <c r="A937" s="629"/>
      <c r="B937" s="628"/>
      <c r="C937" s="628"/>
      <c r="D937" s="629"/>
      <c r="F937" s="630"/>
      <c r="G937" s="630"/>
      <c r="I937" s="630"/>
      <c r="J937" s="630"/>
      <c r="K937" s="671"/>
      <c r="L937" s="671"/>
      <c r="M937" s="630"/>
      <c r="U937" s="236"/>
      <c r="V937" s="236"/>
      <c r="W937" s="236"/>
      <c r="X937" s="236"/>
      <c r="Y937" s="236"/>
      <c r="Z937" s="162"/>
      <c r="AA937" s="162"/>
      <c r="AB937" s="162"/>
      <c r="AC937" s="162"/>
      <c r="AD937" s="162"/>
      <c r="AE937" s="162"/>
      <c r="AF937" s="162"/>
      <c r="AG937" s="162"/>
      <c r="AH937" s="162"/>
      <c r="AI937" s="162"/>
      <c r="AJ937" s="162"/>
      <c r="AK937" s="162"/>
      <c r="AL937" s="162"/>
      <c r="AM937" s="581"/>
      <c r="AN937" s="162"/>
      <c r="AO937" s="272"/>
      <c r="AP937" s="273"/>
    </row>
    <row r="938" spans="1:42" x14ac:dyDescent="0.3">
      <c r="A938" s="629"/>
      <c r="B938" s="628"/>
      <c r="C938" s="628"/>
      <c r="D938" s="629"/>
      <c r="F938" s="630"/>
      <c r="G938" s="630"/>
      <c r="I938" s="630"/>
      <c r="J938" s="630"/>
      <c r="K938" s="671"/>
      <c r="L938" s="671"/>
      <c r="M938" s="630"/>
      <c r="U938" s="236"/>
      <c r="V938" s="236"/>
      <c r="W938" s="236"/>
      <c r="X938" s="236"/>
      <c r="Y938" s="236"/>
      <c r="Z938" s="162"/>
      <c r="AA938" s="162"/>
      <c r="AB938" s="162"/>
      <c r="AC938" s="162"/>
      <c r="AD938" s="162"/>
      <c r="AE938" s="162"/>
      <c r="AF938" s="162"/>
      <c r="AG938" s="162"/>
      <c r="AH938" s="162"/>
      <c r="AI938" s="162"/>
      <c r="AJ938" s="162"/>
      <c r="AK938" s="162"/>
      <c r="AL938" s="162"/>
      <c r="AM938" s="581"/>
      <c r="AN938" s="162"/>
      <c r="AO938" s="272"/>
      <c r="AP938" s="273"/>
    </row>
    <row r="939" spans="1:42" x14ac:dyDescent="0.3">
      <c r="A939" s="629"/>
      <c r="B939" s="628"/>
      <c r="C939" s="628"/>
      <c r="D939" s="629"/>
      <c r="F939" s="630"/>
      <c r="G939" s="630"/>
      <c r="I939" s="630"/>
      <c r="J939" s="630"/>
      <c r="K939" s="671"/>
      <c r="L939" s="671"/>
      <c r="M939" s="630"/>
      <c r="U939" s="236"/>
      <c r="V939" s="236"/>
      <c r="W939" s="236"/>
      <c r="X939" s="236"/>
      <c r="Y939" s="236"/>
      <c r="Z939" s="162"/>
      <c r="AA939" s="162"/>
      <c r="AB939" s="162"/>
      <c r="AC939" s="162"/>
      <c r="AD939" s="162"/>
      <c r="AE939" s="162"/>
      <c r="AF939" s="162"/>
      <c r="AG939" s="162"/>
      <c r="AH939" s="162"/>
      <c r="AI939" s="162"/>
      <c r="AJ939" s="162"/>
      <c r="AK939" s="162"/>
      <c r="AL939" s="162"/>
      <c r="AM939" s="581"/>
      <c r="AN939" s="162"/>
      <c r="AO939" s="272"/>
      <c r="AP939" s="273"/>
    </row>
    <row r="940" spans="1:42" x14ac:dyDescent="0.3">
      <c r="A940" s="629"/>
      <c r="B940" s="628"/>
      <c r="C940" s="628"/>
      <c r="D940" s="629"/>
      <c r="F940" s="630"/>
      <c r="G940" s="630"/>
      <c r="I940" s="630"/>
      <c r="J940" s="630"/>
      <c r="K940" s="671"/>
      <c r="L940" s="671"/>
      <c r="M940" s="630"/>
      <c r="U940" s="236"/>
      <c r="V940" s="236"/>
      <c r="W940" s="236"/>
      <c r="X940" s="236"/>
      <c r="Y940" s="236"/>
      <c r="Z940" s="162"/>
      <c r="AA940" s="162"/>
      <c r="AB940" s="162"/>
      <c r="AC940" s="162"/>
      <c r="AD940" s="162"/>
      <c r="AE940" s="162"/>
      <c r="AF940" s="162"/>
      <c r="AG940" s="162"/>
      <c r="AH940" s="162"/>
      <c r="AI940" s="162"/>
      <c r="AJ940" s="162"/>
      <c r="AK940" s="162"/>
      <c r="AL940" s="162"/>
      <c r="AM940" s="581"/>
      <c r="AN940" s="162"/>
      <c r="AO940" s="272"/>
      <c r="AP940" s="273"/>
    </row>
    <row r="941" spans="1:42" x14ac:dyDescent="0.3">
      <c r="A941" s="629"/>
      <c r="B941" s="628"/>
      <c r="C941" s="628"/>
      <c r="D941" s="629"/>
      <c r="F941" s="630"/>
      <c r="G941" s="630"/>
      <c r="I941" s="630"/>
      <c r="J941" s="630"/>
      <c r="K941" s="671"/>
      <c r="L941" s="671"/>
      <c r="M941" s="630"/>
      <c r="U941" s="236"/>
      <c r="V941" s="236"/>
      <c r="W941" s="236"/>
      <c r="X941" s="236"/>
      <c r="Y941" s="236"/>
      <c r="Z941" s="162"/>
      <c r="AA941" s="162"/>
      <c r="AB941" s="162"/>
      <c r="AC941" s="162"/>
      <c r="AD941" s="162"/>
      <c r="AE941" s="162"/>
      <c r="AF941" s="162"/>
      <c r="AG941" s="162"/>
      <c r="AH941" s="162"/>
      <c r="AI941" s="162"/>
      <c r="AJ941" s="162"/>
      <c r="AK941" s="162"/>
      <c r="AL941" s="162"/>
      <c r="AM941" s="581"/>
      <c r="AN941" s="162"/>
      <c r="AO941" s="272"/>
      <c r="AP941" s="273"/>
    </row>
    <row r="942" spans="1:42" x14ac:dyDescent="0.3">
      <c r="A942" s="629"/>
      <c r="B942" s="628"/>
      <c r="C942" s="628"/>
      <c r="D942" s="629"/>
      <c r="F942" s="630"/>
      <c r="G942" s="630"/>
      <c r="I942" s="630"/>
      <c r="J942" s="630"/>
      <c r="K942" s="671"/>
      <c r="L942" s="671"/>
      <c r="M942" s="630"/>
      <c r="U942" s="236"/>
      <c r="V942" s="236"/>
      <c r="W942" s="236"/>
      <c r="X942" s="236"/>
      <c r="Y942" s="236"/>
      <c r="Z942" s="162"/>
      <c r="AA942" s="162"/>
      <c r="AB942" s="162"/>
      <c r="AC942" s="162"/>
      <c r="AD942" s="162"/>
      <c r="AE942" s="162"/>
      <c r="AF942" s="162"/>
      <c r="AG942" s="162"/>
      <c r="AH942" s="162"/>
      <c r="AI942" s="162"/>
      <c r="AJ942" s="162"/>
      <c r="AK942" s="162"/>
      <c r="AL942" s="162"/>
      <c r="AM942" s="581"/>
      <c r="AN942" s="162"/>
      <c r="AO942" s="272"/>
      <c r="AP942" s="273"/>
    </row>
    <row r="943" spans="1:42" x14ac:dyDescent="0.3">
      <c r="A943" s="629"/>
      <c r="B943" s="628"/>
      <c r="C943" s="628"/>
      <c r="D943" s="629"/>
      <c r="F943" s="630"/>
      <c r="G943" s="630"/>
      <c r="I943" s="630"/>
      <c r="J943" s="630"/>
      <c r="K943" s="671"/>
      <c r="L943" s="671"/>
      <c r="M943" s="630"/>
      <c r="U943" s="236"/>
      <c r="V943" s="236"/>
      <c r="W943" s="236"/>
      <c r="X943" s="236"/>
      <c r="Y943" s="236"/>
      <c r="Z943" s="162"/>
      <c r="AA943" s="162"/>
      <c r="AB943" s="162"/>
      <c r="AC943" s="162"/>
      <c r="AD943" s="162"/>
      <c r="AE943" s="162"/>
      <c r="AF943" s="162"/>
      <c r="AG943" s="162"/>
      <c r="AH943" s="162"/>
      <c r="AI943" s="162"/>
      <c r="AJ943" s="162"/>
      <c r="AK943" s="162"/>
      <c r="AL943" s="162"/>
      <c r="AM943" s="581"/>
      <c r="AN943" s="162"/>
      <c r="AO943" s="272"/>
      <c r="AP943" s="273"/>
    </row>
    <row r="944" spans="1:42" x14ac:dyDescent="0.3">
      <c r="A944" s="629"/>
      <c r="B944" s="628"/>
      <c r="C944" s="628"/>
      <c r="D944" s="629"/>
      <c r="F944" s="630"/>
      <c r="G944" s="630"/>
      <c r="I944" s="630"/>
      <c r="J944" s="630"/>
      <c r="K944" s="671"/>
      <c r="L944" s="671"/>
      <c r="M944" s="630"/>
      <c r="U944" s="236"/>
      <c r="V944" s="236"/>
      <c r="W944" s="236"/>
      <c r="X944" s="236"/>
      <c r="Y944" s="236"/>
      <c r="Z944" s="162"/>
      <c r="AA944" s="162"/>
      <c r="AB944" s="162"/>
      <c r="AC944" s="162"/>
      <c r="AD944" s="162"/>
      <c r="AE944" s="162"/>
      <c r="AF944" s="162"/>
      <c r="AG944" s="162"/>
      <c r="AH944" s="162"/>
      <c r="AI944" s="162"/>
      <c r="AJ944" s="162"/>
      <c r="AK944" s="162"/>
      <c r="AL944" s="162"/>
      <c r="AM944" s="581"/>
      <c r="AN944" s="162"/>
      <c r="AO944" s="272"/>
      <c r="AP944" s="273"/>
    </row>
    <row r="945" spans="1:42" x14ac:dyDescent="0.3">
      <c r="A945" s="629"/>
      <c r="B945" s="628"/>
      <c r="C945" s="628"/>
      <c r="D945" s="629"/>
      <c r="F945" s="630"/>
      <c r="G945" s="630"/>
      <c r="I945" s="630"/>
      <c r="J945" s="630"/>
      <c r="K945" s="671"/>
      <c r="L945" s="671"/>
      <c r="M945" s="630"/>
      <c r="U945" s="236"/>
      <c r="V945" s="236"/>
      <c r="W945" s="236"/>
      <c r="X945" s="236"/>
      <c r="Y945" s="236"/>
      <c r="Z945" s="162"/>
      <c r="AA945" s="162"/>
      <c r="AB945" s="162"/>
      <c r="AC945" s="162"/>
      <c r="AD945" s="162"/>
      <c r="AE945" s="162"/>
      <c r="AF945" s="162"/>
      <c r="AG945" s="162"/>
      <c r="AH945" s="162"/>
      <c r="AI945" s="162"/>
      <c r="AJ945" s="162"/>
      <c r="AK945" s="162"/>
      <c r="AL945" s="162"/>
      <c r="AM945" s="581"/>
      <c r="AN945" s="162"/>
      <c r="AO945" s="272"/>
      <c r="AP945" s="273"/>
    </row>
    <row r="946" spans="1:42" x14ac:dyDescent="0.3">
      <c r="A946" s="629"/>
      <c r="B946" s="628"/>
      <c r="C946" s="628"/>
      <c r="D946" s="629"/>
      <c r="F946" s="630"/>
      <c r="G946" s="630"/>
      <c r="I946" s="630"/>
      <c r="J946" s="630"/>
      <c r="K946" s="671"/>
      <c r="L946" s="671"/>
      <c r="M946" s="630"/>
      <c r="U946" s="236"/>
      <c r="V946" s="236"/>
      <c r="W946" s="236"/>
      <c r="X946" s="236"/>
      <c r="Y946" s="236"/>
      <c r="Z946" s="162"/>
      <c r="AA946" s="162"/>
      <c r="AB946" s="162"/>
      <c r="AC946" s="162"/>
      <c r="AD946" s="162"/>
      <c r="AE946" s="162"/>
      <c r="AF946" s="162"/>
      <c r="AG946" s="162"/>
      <c r="AH946" s="162"/>
      <c r="AI946" s="162"/>
      <c r="AJ946" s="162"/>
      <c r="AK946" s="162"/>
      <c r="AL946" s="162"/>
      <c r="AM946" s="581"/>
      <c r="AN946" s="162"/>
      <c r="AO946" s="272"/>
      <c r="AP946" s="273"/>
    </row>
    <row r="947" spans="1:42" x14ac:dyDescent="0.3">
      <c r="A947" s="629"/>
      <c r="B947" s="628"/>
      <c r="C947" s="628"/>
      <c r="D947" s="629"/>
      <c r="F947" s="630"/>
      <c r="G947" s="630"/>
      <c r="I947" s="630"/>
      <c r="J947" s="630"/>
      <c r="K947" s="671"/>
      <c r="L947" s="671"/>
      <c r="M947" s="630"/>
      <c r="U947" s="236"/>
      <c r="V947" s="236"/>
      <c r="W947" s="236"/>
      <c r="X947" s="236"/>
      <c r="Y947" s="236"/>
      <c r="Z947" s="162"/>
      <c r="AA947" s="162"/>
      <c r="AB947" s="162"/>
      <c r="AC947" s="162"/>
      <c r="AD947" s="162"/>
      <c r="AE947" s="162"/>
      <c r="AF947" s="162"/>
      <c r="AG947" s="162"/>
      <c r="AH947" s="162"/>
      <c r="AI947" s="162"/>
      <c r="AJ947" s="162"/>
      <c r="AK947" s="162"/>
      <c r="AL947" s="162"/>
      <c r="AM947" s="581"/>
      <c r="AN947" s="162"/>
      <c r="AO947" s="272"/>
      <c r="AP947" s="273"/>
    </row>
    <row r="948" spans="1:42" x14ac:dyDescent="0.3">
      <c r="A948" s="629"/>
      <c r="B948" s="628"/>
      <c r="C948" s="628"/>
      <c r="D948" s="629"/>
      <c r="F948" s="630"/>
      <c r="G948" s="630"/>
      <c r="I948" s="630"/>
      <c r="J948" s="630"/>
      <c r="K948" s="671"/>
      <c r="L948" s="671"/>
      <c r="M948" s="630"/>
      <c r="U948" s="236"/>
      <c r="V948" s="236"/>
      <c r="W948" s="236"/>
      <c r="X948" s="236"/>
      <c r="Y948" s="236"/>
      <c r="Z948" s="162"/>
      <c r="AA948" s="162"/>
      <c r="AB948" s="162"/>
      <c r="AC948" s="162"/>
      <c r="AD948" s="162"/>
      <c r="AE948" s="162"/>
      <c r="AF948" s="162"/>
      <c r="AG948" s="162"/>
      <c r="AH948" s="162"/>
      <c r="AI948" s="162"/>
      <c r="AJ948" s="162"/>
      <c r="AK948" s="162"/>
      <c r="AL948" s="162"/>
      <c r="AM948" s="581"/>
      <c r="AN948" s="162"/>
      <c r="AO948" s="272"/>
      <c r="AP948" s="273"/>
    </row>
    <row r="949" spans="1:42" x14ac:dyDescent="0.3">
      <c r="A949" s="629"/>
      <c r="B949" s="628"/>
      <c r="C949" s="628"/>
      <c r="D949" s="629"/>
      <c r="F949" s="630"/>
      <c r="G949" s="630"/>
      <c r="I949" s="630"/>
      <c r="J949" s="630"/>
      <c r="K949" s="671"/>
      <c r="L949" s="671"/>
      <c r="M949" s="630"/>
      <c r="U949" s="236"/>
      <c r="V949" s="236"/>
      <c r="W949" s="236"/>
      <c r="X949" s="236"/>
      <c r="Y949" s="236"/>
      <c r="Z949" s="162"/>
      <c r="AA949" s="162"/>
      <c r="AB949" s="162"/>
      <c r="AC949" s="162"/>
      <c r="AD949" s="162"/>
      <c r="AE949" s="162"/>
      <c r="AF949" s="162"/>
      <c r="AG949" s="162"/>
      <c r="AH949" s="162"/>
      <c r="AI949" s="162"/>
      <c r="AJ949" s="162"/>
      <c r="AK949" s="162"/>
      <c r="AL949" s="162"/>
      <c r="AM949" s="581"/>
      <c r="AN949" s="162"/>
      <c r="AO949" s="272"/>
      <c r="AP949" s="273"/>
    </row>
    <row r="950" spans="1:42" x14ac:dyDescent="0.3">
      <c r="A950" s="629"/>
      <c r="B950" s="628"/>
      <c r="C950" s="628"/>
      <c r="D950" s="629"/>
      <c r="F950" s="630"/>
      <c r="G950" s="630"/>
      <c r="I950" s="630"/>
      <c r="J950" s="630"/>
      <c r="K950" s="671"/>
      <c r="L950" s="671"/>
      <c r="M950" s="630"/>
      <c r="U950" s="236"/>
      <c r="V950" s="236"/>
      <c r="W950" s="236"/>
      <c r="X950" s="236"/>
      <c r="Y950" s="236"/>
      <c r="Z950" s="162"/>
      <c r="AA950" s="162"/>
      <c r="AB950" s="162"/>
      <c r="AC950" s="162"/>
      <c r="AD950" s="162"/>
      <c r="AE950" s="162"/>
      <c r="AF950" s="162"/>
      <c r="AG950" s="162"/>
      <c r="AH950" s="162"/>
      <c r="AI950" s="162"/>
      <c r="AJ950" s="162"/>
      <c r="AK950" s="162"/>
      <c r="AL950" s="162"/>
      <c r="AM950" s="581"/>
      <c r="AN950" s="162"/>
      <c r="AO950" s="272"/>
      <c r="AP950" s="273"/>
    </row>
    <row r="951" spans="1:42" x14ac:dyDescent="0.3">
      <c r="A951" s="629"/>
      <c r="B951" s="628"/>
      <c r="C951" s="628"/>
      <c r="D951" s="629"/>
      <c r="F951" s="630"/>
      <c r="G951" s="630"/>
      <c r="I951" s="630"/>
      <c r="J951" s="630"/>
      <c r="K951" s="671"/>
      <c r="L951" s="671"/>
      <c r="M951" s="630"/>
      <c r="U951" s="236"/>
      <c r="V951" s="236"/>
      <c r="W951" s="236"/>
      <c r="X951" s="236"/>
      <c r="Y951" s="236"/>
      <c r="Z951" s="162"/>
      <c r="AA951" s="162"/>
      <c r="AB951" s="162"/>
      <c r="AC951" s="162"/>
      <c r="AD951" s="162"/>
      <c r="AE951" s="162"/>
      <c r="AF951" s="162"/>
      <c r="AG951" s="162"/>
      <c r="AH951" s="162"/>
      <c r="AI951" s="162"/>
      <c r="AJ951" s="162"/>
      <c r="AK951" s="162"/>
      <c r="AL951" s="162"/>
      <c r="AM951" s="581"/>
      <c r="AN951" s="162"/>
      <c r="AO951" s="272"/>
      <c r="AP951" s="273"/>
    </row>
    <row r="952" spans="1:42" x14ac:dyDescent="0.3">
      <c r="A952" s="629"/>
      <c r="B952" s="628"/>
      <c r="C952" s="628"/>
      <c r="D952" s="629"/>
      <c r="F952" s="630"/>
      <c r="G952" s="630"/>
      <c r="I952" s="630"/>
      <c r="J952" s="630"/>
      <c r="K952" s="671"/>
      <c r="L952" s="671"/>
      <c r="M952" s="630"/>
      <c r="U952" s="236"/>
      <c r="V952" s="236"/>
      <c r="W952" s="236"/>
      <c r="X952" s="236"/>
      <c r="Y952" s="236"/>
      <c r="Z952" s="162"/>
      <c r="AA952" s="162"/>
      <c r="AB952" s="162"/>
      <c r="AC952" s="162"/>
      <c r="AD952" s="162"/>
      <c r="AE952" s="162"/>
      <c r="AF952" s="162"/>
      <c r="AG952" s="162"/>
      <c r="AH952" s="162"/>
      <c r="AI952" s="162"/>
      <c r="AJ952" s="162"/>
      <c r="AK952" s="162"/>
      <c r="AL952" s="162"/>
      <c r="AM952" s="581"/>
      <c r="AN952" s="162"/>
      <c r="AO952" s="272"/>
      <c r="AP952" s="273"/>
    </row>
    <row r="953" spans="1:42" x14ac:dyDescent="0.3">
      <c r="A953" s="629"/>
      <c r="B953" s="628"/>
      <c r="C953" s="628"/>
      <c r="D953" s="629"/>
      <c r="F953" s="630"/>
      <c r="G953" s="630"/>
      <c r="I953" s="630"/>
      <c r="J953" s="630"/>
      <c r="K953" s="671"/>
      <c r="L953" s="671"/>
      <c r="M953" s="630"/>
      <c r="U953" s="236"/>
      <c r="V953" s="236"/>
      <c r="W953" s="236"/>
      <c r="X953" s="236"/>
      <c r="Y953" s="236"/>
      <c r="Z953" s="162"/>
      <c r="AA953" s="162"/>
      <c r="AB953" s="162"/>
      <c r="AC953" s="162"/>
      <c r="AD953" s="162"/>
      <c r="AE953" s="162"/>
      <c r="AF953" s="162"/>
      <c r="AG953" s="162"/>
      <c r="AH953" s="162"/>
      <c r="AI953" s="162"/>
      <c r="AJ953" s="162"/>
      <c r="AK953" s="162"/>
      <c r="AL953" s="162"/>
      <c r="AM953" s="581"/>
      <c r="AN953" s="162"/>
      <c r="AO953" s="272"/>
      <c r="AP953" s="273"/>
    </row>
    <row r="954" spans="1:42" x14ac:dyDescent="0.3">
      <c r="A954" s="629"/>
      <c r="B954" s="628"/>
      <c r="C954" s="628"/>
      <c r="D954" s="629"/>
      <c r="F954" s="630"/>
      <c r="G954" s="630"/>
      <c r="I954" s="630"/>
      <c r="J954" s="630"/>
      <c r="K954" s="671"/>
      <c r="L954" s="671"/>
      <c r="M954" s="630"/>
      <c r="U954" s="236"/>
      <c r="V954" s="236"/>
      <c r="W954" s="236"/>
      <c r="X954" s="236"/>
      <c r="Y954" s="236"/>
      <c r="Z954" s="162"/>
      <c r="AA954" s="162"/>
      <c r="AB954" s="162"/>
      <c r="AC954" s="162"/>
      <c r="AD954" s="162"/>
      <c r="AE954" s="162"/>
      <c r="AF954" s="162"/>
      <c r="AG954" s="162"/>
      <c r="AH954" s="162"/>
      <c r="AI954" s="162"/>
      <c r="AJ954" s="162"/>
      <c r="AK954" s="162"/>
      <c r="AL954" s="162"/>
      <c r="AM954" s="581"/>
      <c r="AN954" s="162"/>
      <c r="AO954" s="272"/>
      <c r="AP954" s="273"/>
    </row>
    <row r="955" spans="1:42" x14ac:dyDescent="0.3">
      <c r="A955" s="629"/>
      <c r="B955" s="628"/>
      <c r="C955" s="628"/>
      <c r="D955" s="629"/>
      <c r="F955" s="630"/>
      <c r="G955" s="630"/>
      <c r="I955" s="630"/>
      <c r="J955" s="630"/>
      <c r="K955" s="671"/>
      <c r="L955" s="671"/>
      <c r="M955" s="630"/>
      <c r="U955" s="236"/>
      <c r="V955" s="236"/>
      <c r="W955" s="236"/>
      <c r="X955" s="236"/>
      <c r="Y955" s="236"/>
      <c r="Z955" s="162"/>
      <c r="AA955" s="162"/>
      <c r="AB955" s="162"/>
      <c r="AC955" s="162"/>
      <c r="AD955" s="162"/>
      <c r="AE955" s="162"/>
      <c r="AF955" s="162"/>
      <c r="AG955" s="162"/>
      <c r="AH955" s="162"/>
      <c r="AI955" s="162"/>
      <c r="AJ955" s="162"/>
      <c r="AK955" s="162"/>
      <c r="AL955" s="162"/>
      <c r="AM955" s="581"/>
      <c r="AN955" s="162"/>
      <c r="AO955" s="272"/>
      <c r="AP955" s="273"/>
    </row>
    <row r="956" spans="1:42" x14ac:dyDescent="0.3">
      <c r="A956" s="629"/>
      <c r="B956" s="628"/>
      <c r="C956" s="628"/>
      <c r="D956" s="629"/>
      <c r="F956" s="630"/>
      <c r="G956" s="630"/>
      <c r="I956" s="630"/>
      <c r="J956" s="630"/>
      <c r="K956" s="671"/>
      <c r="L956" s="671"/>
      <c r="M956" s="630"/>
      <c r="U956" s="236"/>
      <c r="V956" s="236"/>
      <c r="W956" s="236"/>
      <c r="X956" s="236"/>
      <c r="Y956" s="236"/>
      <c r="Z956" s="162"/>
      <c r="AA956" s="162"/>
      <c r="AB956" s="162"/>
      <c r="AC956" s="162"/>
      <c r="AD956" s="162"/>
      <c r="AE956" s="162"/>
      <c r="AF956" s="162"/>
      <c r="AG956" s="162"/>
      <c r="AH956" s="162"/>
      <c r="AI956" s="162"/>
      <c r="AJ956" s="162"/>
      <c r="AK956" s="162"/>
      <c r="AL956" s="162"/>
      <c r="AM956" s="581"/>
      <c r="AN956" s="162"/>
      <c r="AO956" s="272"/>
      <c r="AP956" s="273"/>
    </row>
    <row r="957" spans="1:42" x14ac:dyDescent="0.3">
      <c r="A957" s="629"/>
      <c r="B957" s="628"/>
      <c r="C957" s="628"/>
      <c r="D957" s="629"/>
      <c r="F957" s="630"/>
      <c r="G957" s="630"/>
      <c r="I957" s="630"/>
      <c r="J957" s="630"/>
      <c r="K957" s="671"/>
      <c r="L957" s="671"/>
      <c r="M957" s="630"/>
      <c r="U957" s="236"/>
      <c r="V957" s="236"/>
      <c r="W957" s="236"/>
      <c r="X957" s="236"/>
      <c r="Y957" s="236"/>
      <c r="Z957" s="162"/>
      <c r="AA957" s="162"/>
      <c r="AB957" s="162"/>
      <c r="AC957" s="162"/>
      <c r="AD957" s="162"/>
      <c r="AE957" s="162"/>
      <c r="AF957" s="162"/>
      <c r="AG957" s="162"/>
      <c r="AH957" s="162"/>
      <c r="AI957" s="162"/>
      <c r="AJ957" s="162"/>
      <c r="AK957" s="162"/>
      <c r="AL957" s="162"/>
      <c r="AM957" s="581"/>
      <c r="AN957" s="162"/>
      <c r="AO957" s="272"/>
      <c r="AP957" s="273"/>
    </row>
    <row r="958" spans="1:42" x14ac:dyDescent="0.3">
      <c r="A958" s="629"/>
      <c r="B958" s="628"/>
      <c r="C958" s="628"/>
      <c r="D958" s="629"/>
      <c r="F958" s="630"/>
      <c r="G958" s="630"/>
      <c r="I958" s="630"/>
      <c r="J958" s="630"/>
      <c r="K958" s="671"/>
      <c r="L958" s="671"/>
      <c r="M958" s="630"/>
      <c r="U958" s="236"/>
      <c r="V958" s="236"/>
      <c r="W958" s="236"/>
      <c r="X958" s="236"/>
      <c r="Y958" s="236"/>
      <c r="Z958" s="162"/>
      <c r="AA958" s="162"/>
      <c r="AB958" s="162"/>
      <c r="AC958" s="162"/>
      <c r="AD958" s="162"/>
      <c r="AE958" s="162"/>
      <c r="AF958" s="162"/>
      <c r="AG958" s="162"/>
      <c r="AH958" s="162"/>
      <c r="AI958" s="162"/>
      <c r="AJ958" s="162"/>
      <c r="AK958" s="162"/>
      <c r="AL958" s="162"/>
      <c r="AM958" s="581"/>
      <c r="AN958" s="162"/>
      <c r="AO958" s="272"/>
      <c r="AP958" s="273"/>
    </row>
    <row r="959" spans="1:42" x14ac:dyDescent="0.3">
      <c r="A959" s="629"/>
      <c r="B959" s="628"/>
      <c r="C959" s="628"/>
      <c r="D959" s="629"/>
      <c r="F959" s="630"/>
      <c r="G959" s="630"/>
      <c r="I959" s="630"/>
      <c r="J959" s="630"/>
      <c r="K959" s="671"/>
      <c r="L959" s="671"/>
      <c r="M959" s="630"/>
      <c r="U959" s="236"/>
      <c r="V959" s="236"/>
      <c r="W959" s="236"/>
      <c r="X959" s="236"/>
      <c r="Y959" s="236"/>
      <c r="Z959" s="162"/>
      <c r="AA959" s="162"/>
      <c r="AB959" s="162"/>
      <c r="AC959" s="162"/>
      <c r="AD959" s="162"/>
      <c r="AE959" s="162"/>
      <c r="AF959" s="162"/>
      <c r="AG959" s="162"/>
      <c r="AH959" s="162"/>
      <c r="AI959" s="162"/>
      <c r="AJ959" s="162"/>
      <c r="AK959" s="162"/>
      <c r="AL959" s="162"/>
      <c r="AM959" s="581"/>
      <c r="AN959" s="162"/>
      <c r="AO959" s="272"/>
      <c r="AP959" s="273"/>
    </row>
    <row r="960" spans="1:42" x14ac:dyDescent="0.3">
      <c r="A960" s="629"/>
      <c r="B960" s="628"/>
      <c r="C960" s="628"/>
      <c r="D960" s="629"/>
      <c r="F960" s="630"/>
      <c r="G960" s="630"/>
      <c r="I960" s="630"/>
      <c r="J960" s="630"/>
      <c r="K960" s="671"/>
      <c r="L960" s="671"/>
      <c r="M960" s="630"/>
      <c r="U960" s="236"/>
      <c r="V960" s="236"/>
      <c r="W960" s="236"/>
      <c r="X960" s="236"/>
      <c r="Y960" s="236"/>
      <c r="Z960" s="162"/>
      <c r="AA960" s="162"/>
      <c r="AB960" s="162"/>
      <c r="AC960" s="162"/>
      <c r="AD960" s="162"/>
      <c r="AE960" s="162"/>
      <c r="AF960" s="162"/>
      <c r="AG960" s="162"/>
      <c r="AH960" s="162"/>
      <c r="AI960" s="162"/>
      <c r="AJ960" s="162"/>
      <c r="AK960" s="162"/>
      <c r="AL960" s="162"/>
      <c r="AM960" s="581"/>
      <c r="AN960" s="162"/>
      <c r="AO960" s="272"/>
      <c r="AP960" s="273"/>
    </row>
    <row r="961" spans="1:42" x14ac:dyDescent="0.3">
      <c r="A961" s="629"/>
      <c r="B961" s="628"/>
      <c r="C961" s="628"/>
      <c r="D961" s="629"/>
      <c r="F961" s="630"/>
      <c r="G961" s="630"/>
      <c r="I961" s="630"/>
      <c r="J961" s="630"/>
      <c r="K961" s="671"/>
      <c r="L961" s="671"/>
      <c r="M961" s="630"/>
      <c r="U961" s="236"/>
      <c r="V961" s="236"/>
      <c r="W961" s="236"/>
      <c r="X961" s="236"/>
      <c r="Y961" s="236"/>
      <c r="Z961" s="162"/>
      <c r="AA961" s="162"/>
      <c r="AB961" s="162"/>
      <c r="AC961" s="162"/>
      <c r="AD961" s="162"/>
      <c r="AE961" s="162"/>
      <c r="AF961" s="162"/>
      <c r="AG961" s="162"/>
      <c r="AH961" s="162"/>
      <c r="AI961" s="162"/>
      <c r="AJ961" s="162"/>
      <c r="AK961" s="162"/>
      <c r="AL961" s="162"/>
      <c r="AM961" s="581"/>
      <c r="AN961" s="162"/>
      <c r="AO961" s="272"/>
      <c r="AP961" s="273"/>
    </row>
    <row r="962" spans="1:42" x14ac:dyDescent="0.3">
      <c r="A962" s="629"/>
      <c r="B962" s="628"/>
      <c r="C962" s="628"/>
      <c r="D962" s="629"/>
      <c r="F962" s="630"/>
      <c r="G962" s="630"/>
      <c r="I962" s="630"/>
      <c r="J962" s="630"/>
      <c r="K962" s="671"/>
      <c r="L962" s="671"/>
      <c r="M962" s="630"/>
      <c r="U962" s="236"/>
      <c r="V962" s="236"/>
      <c r="W962" s="236"/>
      <c r="X962" s="236"/>
      <c r="Y962" s="236"/>
      <c r="Z962" s="162"/>
      <c r="AA962" s="162"/>
      <c r="AB962" s="162"/>
      <c r="AC962" s="162"/>
      <c r="AD962" s="162"/>
      <c r="AE962" s="162"/>
      <c r="AF962" s="162"/>
      <c r="AG962" s="162"/>
      <c r="AH962" s="162"/>
      <c r="AI962" s="162"/>
      <c r="AJ962" s="162"/>
      <c r="AK962" s="162"/>
      <c r="AL962" s="162"/>
      <c r="AM962" s="581"/>
      <c r="AN962" s="162"/>
      <c r="AO962" s="272"/>
      <c r="AP962" s="273"/>
    </row>
    <row r="963" spans="1:42" x14ac:dyDescent="0.3">
      <c r="A963" s="629"/>
      <c r="B963" s="628"/>
      <c r="C963" s="628"/>
      <c r="D963" s="629"/>
      <c r="F963" s="630"/>
      <c r="G963" s="630"/>
      <c r="I963" s="630"/>
      <c r="J963" s="630"/>
      <c r="K963" s="671"/>
      <c r="L963" s="671"/>
      <c r="M963" s="630"/>
      <c r="U963" s="236"/>
      <c r="V963" s="236"/>
      <c r="W963" s="236"/>
      <c r="X963" s="236"/>
      <c r="Y963" s="236"/>
      <c r="Z963" s="162"/>
      <c r="AA963" s="162"/>
      <c r="AB963" s="162"/>
      <c r="AC963" s="162"/>
      <c r="AD963" s="162"/>
      <c r="AE963" s="162"/>
      <c r="AF963" s="162"/>
      <c r="AG963" s="162"/>
      <c r="AH963" s="162"/>
      <c r="AI963" s="162"/>
      <c r="AJ963" s="162"/>
      <c r="AK963" s="162"/>
      <c r="AL963" s="162"/>
      <c r="AM963" s="581"/>
      <c r="AN963" s="162"/>
      <c r="AO963" s="272"/>
      <c r="AP963" s="273"/>
    </row>
    <row r="964" spans="1:42" x14ac:dyDescent="0.3">
      <c r="A964" s="629"/>
      <c r="B964" s="628"/>
      <c r="C964" s="628"/>
      <c r="D964" s="629"/>
      <c r="F964" s="630"/>
      <c r="G964" s="630"/>
      <c r="I964" s="630"/>
      <c r="J964" s="630"/>
      <c r="K964" s="671"/>
      <c r="L964" s="671"/>
      <c r="M964" s="630"/>
      <c r="U964" s="236"/>
      <c r="V964" s="236"/>
      <c r="W964" s="236"/>
      <c r="X964" s="236"/>
      <c r="Y964" s="236"/>
      <c r="Z964" s="162"/>
      <c r="AA964" s="162"/>
      <c r="AB964" s="162"/>
      <c r="AC964" s="162"/>
      <c r="AD964" s="162"/>
      <c r="AE964" s="162"/>
      <c r="AF964" s="162"/>
      <c r="AG964" s="162"/>
      <c r="AH964" s="162"/>
      <c r="AI964" s="162"/>
      <c r="AJ964" s="162"/>
      <c r="AK964" s="162"/>
      <c r="AL964" s="162"/>
      <c r="AM964" s="581"/>
      <c r="AN964" s="162"/>
      <c r="AO964" s="272"/>
      <c r="AP964" s="273"/>
    </row>
    <row r="965" spans="1:42" x14ac:dyDescent="0.3">
      <c r="A965" s="629"/>
      <c r="B965" s="628"/>
      <c r="C965" s="628"/>
      <c r="D965" s="629"/>
      <c r="F965" s="630"/>
      <c r="G965" s="630"/>
      <c r="I965" s="630"/>
      <c r="J965" s="630"/>
      <c r="K965" s="671"/>
      <c r="L965" s="671"/>
      <c r="M965" s="630"/>
      <c r="U965" s="236"/>
      <c r="V965" s="236"/>
      <c r="W965" s="236"/>
      <c r="X965" s="236"/>
      <c r="Y965" s="236"/>
      <c r="Z965" s="162"/>
      <c r="AA965" s="162"/>
      <c r="AB965" s="162"/>
      <c r="AC965" s="162"/>
      <c r="AD965" s="162"/>
      <c r="AE965" s="162"/>
      <c r="AF965" s="162"/>
      <c r="AG965" s="162"/>
      <c r="AH965" s="162"/>
      <c r="AI965" s="162"/>
      <c r="AJ965" s="162"/>
      <c r="AK965" s="162"/>
      <c r="AL965" s="162"/>
      <c r="AM965" s="581"/>
      <c r="AN965" s="162"/>
      <c r="AO965" s="272"/>
      <c r="AP965" s="273"/>
    </row>
    <row r="966" spans="1:42" x14ac:dyDescent="0.3">
      <c r="A966" s="629"/>
      <c r="B966" s="628"/>
      <c r="C966" s="628"/>
      <c r="D966" s="629"/>
      <c r="F966" s="630"/>
      <c r="G966" s="630"/>
      <c r="I966" s="630"/>
      <c r="J966" s="630"/>
      <c r="K966" s="671"/>
      <c r="L966" s="671"/>
      <c r="M966" s="630"/>
      <c r="U966" s="236"/>
      <c r="V966" s="236"/>
      <c r="W966" s="236"/>
      <c r="X966" s="236"/>
      <c r="Y966" s="236"/>
      <c r="Z966" s="162"/>
      <c r="AA966" s="162"/>
      <c r="AB966" s="162"/>
      <c r="AC966" s="162"/>
      <c r="AD966" s="162"/>
      <c r="AE966" s="162"/>
      <c r="AF966" s="162"/>
      <c r="AG966" s="162"/>
      <c r="AH966" s="162"/>
      <c r="AI966" s="162"/>
      <c r="AJ966" s="162"/>
      <c r="AK966" s="162"/>
      <c r="AL966" s="162"/>
      <c r="AM966" s="581"/>
      <c r="AN966" s="162"/>
      <c r="AO966" s="272"/>
      <c r="AP966" s="273"/>
    </row>
    <row r="967" spans="1:42" x14ac:dyDescent="0.3">
      <c r="A967" s="629"/>
      <c r="B967" s="628"/>
      <c r="C967" s="628"/>
      <c r="D967" s="629"/>
      <c r="F967" s="630"/>
      <c r="G967" s="630"/>
      <c r="I967" s="630"/>
      <c r="J967" s="630"/>
      <c r="K967" s="671"/>
      <c r="L967" s="671"/>
      <c r="M967" s="630"/>
      <c r="U967" s="236"/>
      <c r="V967" s="236"/>
      <c r="W967" s="236"/>
      <c r="X967" s="236"/>
      <c r="Y967" s="236"/>
      <c r="Z967" s="162"/>
      <c r="AA967" s="162"/>
      <c r="AB967" s="162"/>
      <c r="AC967" s="162"/>
      <c r="AD967" s="162"/>
      <c r="AE967" s="162"/>
      <c r="AF967" s="162"/>
      <c r="AG967" s="162"/>
      <c r="AH967" s="162"/>
      <c r="AI967" s="162"/>
      <c r="AJ967" s="162"/>
      <c r="AK967" s="162"/>
      <c r="AL967" s="162"/>
      <c r="AM967" s="581"/>
      <c r="AN967" s="162"/>
      <c r="AO967" s="272"/>
      <c r="AP967" s="273"/>
    </row>
    <row r="968" spans="1:42" x14ac:dyDescent="0.3">
      <c r="A968" s="629"/>
      <c r="B968" s="628"/>
      <c r="C968" s="628"/>
      <c r="D968" s="629"/>
      <c r="F968" s="630"/>
      <c r="G968" s="630"/>
      <c r="I968" s="630"/>
      <c r="J968" s="630"/>
      <c r="K968" s="671"/>
      <c r="L968" s="671"/>
      <c r="M968" s="630"/>
      <c r="U968" s="236"/>
      <c r="V968" s="236"/>
      <c r="W968" s="236"/>
      <c r="X968" s="236"/>
      <c r="Y968" s="236"/>
      <c r="Z968" s="162"/>
      <c r="AA968" s="162"/>
      <c r="AB968" s="162"/>
      <c r="AC968" s="162"/>
      <c r="AD968" s="162"/>
      <c r="AE968" s="162"/>
      <c r="AF968" s="162"/>
      <c r="AG968" s="162"/>
      <c r="AH968" s="162"/>
      <c r="AI968" s="162"/>
      <c r="AJ968" s="162"/>
      <c r="AK968" s="162"/>
      <c r="AL968" s="162"/>
      <c r="AM968" s="581"/>
      <c r="AN968" s="162"/>
      <c r="AO968" s="272"/>
      <c r="AP968" s="273"/>
    </row>
    <row r="969" spans="1:42" x14ac:dyDescent="0.3">
      <c r="A969" s="629"/>
      <c r="B969" s="628"/>
      <c r="C969" s="628"/>
      <c r="D969" s="629"/>
      <c r="F969" s="630"/>
      <c r="G969" s="630"/>
      <c r="I969" s="630"/>
      <c r="J969" s="630"/>
      <c r="K969" s="671"/>
      <c r="L969" s="671"/>
      <c r="M969" s="630"/>
      <c r="U969" s="236"/>
      <c r="V969" s="236"/>
      <c r="W969" s="236"/>
      <c r="X969" s="236"/>
      <c r="Y969" s="236"/>
      <c r="Z969" s="162"/>
      <c r="AA969" s="162"/>
      <c r="AB969" s="162"/>
      <c r="AC969" s="162"/>
      <c r="AD969" s="162"/>
      <c r="AE969" s="162"/>
      <c r="AF969" s="162"/>
      <c r="AG969" s="162"/>
      <c r="AH969" s="162"/>
      <c r="AI969" s="162"/>
      <c r="AJ969" s="162"/>
      <c r="AK969" s="162"/>
      <c r="AL969" s="162"/>
      <c r="AM969" s="581"/>
      <c r="AN969" s="162"/>
      <c r="AO969" s="272"/>
      <c r="AP969" s="273"/>
    </row>
    <row r="970" spans="1:42" x14ac:dyDescent="0.3">
      <c r="A970" s="629"/>
      <c r="B970" s="628"/>
      <c r="C970" s="628"/>
      <c r="D970" s="629"/>
      <c r="F970" s="630"/>
      <c r="G970" s="630"/>
      <c r="I970" s="630"/>
      <c r="J970" s="630"/>
      <c r="K970" s="671"/>
      <c r="L970" s="671"/>
      <c r="M970" s="630"/>
      <c r="U970" s="236"/>
      <c r="V970" s="236"/>
      <c r="W970" s="236"/>
      <c r="X970" s="236"/>
      <c r="Y970" s="236"/>
      <c r="Z970" s="162"/>
      <c r="AA970" s="162"/>
      <c r="AB970" s="162"/>
      <c r="AC970" s="162"/>
      <c r="AD970" s="162"/>
      <c r="AE970" s="162"/>
      <c r="AF970" s="162"/>
      <c r="AG970" s="162"/>
      <c r="AH970" s="162"/>
      <c r="AI970" s="162"/>
      <c r="AJ970" s="162"/>
      <c r="AK970" s="162"/>
      <c r="AL970" s="162"/>
      <c r="AM970" s="581"/>
      <c r="AN970" s="162"/>
      <c r="AO970" s="272"/>
      <c r="AP970" s="273"/>
    </row>
    <row r="971" spans="1:42" x14ac:dyDescent="0.3">
      <c r="A971" s="629"/>
      <c r="B971" s="628"/>
      <c r="C971" s="628"/>
      <c r="D971" s="629"/>
      <c r="F971" s="630"/>
      <c r="G971" s="630"/>
      <c r="I971" s="630"/>
      <c r="J971" s="630"/>
      <c r="K971" s="671"/>
      <c r="L971" s="671"/>
      <c r="M971" s="630"/>
      <c r="U971" s="236"/>
      <c r="V971" s="236"/>
      <c r="W971" s="236"/>
      <c r="X971" s="236"/>
      <c r="Y971" s="236"/>
      <c r="Z971" s="162"/>
      <c r="AA971" s="162"/>
      <c r="AB971" s="162"/>
      <c r="AC971" s="162"/>
      <c r="AD971" s="162"/>
      <c r="AE971" s="162"/>
      <c r="AF971" s="162"/>
      <c r="AG971" s="162"/>
      <c r="AH971" s="162"/>
      <c r="AI971" s="162"/>
      <c r="AJ971" s="162"/>
      <c r="AK971" s="162"/>
      <c r="AL971" s="162"/>
      <c r="AM971" s="581"/>
      <c r="AN971" s="162"/>
      <c r="AO971" s="272"/>
      <c r="AP971" s="273"/>
    </row>
    <row r="972" spans="1:42" x14ac:dyDescent="0.3">
      <c r="A972" s="629"/>
      <c r="B972" s="628"/>
      <c r="C972" s="628"/>
      <c r="D972" s="629"/>
      <c r="F972" s="630"/>
      <c r="G972" s="630"/>
      <c r="I972" s="630"/>
      <c r="J972" s="630"/>
      <c r="K972" s="671"/>
      <c r="L972" s="671"/>
      <c r="M972" s="630"/>
      <c r="U972" s="236"/>
      <c r="V972" s="236"/>
      <c r="W972" s="236"/>
      <c r="X972" s="236"/>
      <c r="Y972" s="236"/>
      <c r="Z972" s="162"/>
      <c r="AA972" s="162"/>
      <c r="AB972" s="162"/>
      <c r="AC972" s="162"/>
      <c r="AD972" s="162"/>
      <c r="AE972" s="162"/>
      <c r="AF972" s="162"/>
      <c r="AG972" s="162"/>
      <c r="AH972" s="162"/>
      <c r="AI972" s="162"/>
      <c r="AJ972" s="162"/>
      <c r="AK972" s="162"/>
      <c r="AL972" s="162"/>
      <c r="AM972" s="581"/>
      <c r="AN972" s="162"/>
      <c r="AO972" s="272"/>
      <c r="AP972" s="273"/>
    </row>
    <row r="973" spans="1:42" x14ac:dyDescent="0.3">
      <c r="A973" s="629"/>
      <c r="B973" s="628"/>
      <c r="C973" s="628"/>
      <c r="D973" s="629"/>
      <c r="F973" s="630"/>
      <c r="G973" s="630"/>
      <c r="I973" s="630"/>
      <c r="J973" s="630"/>
      <c r="K973" s="671"/>
      <c r="L973" s="671"/>
      <c r="M973" s="630"/>
      <c r="U973" s="236"/>
      <c r="V973" s="236"/>
      <c r="W973" s="236"/>
      <c r="X973" s="236"/>
      <c r="Y973" s="236"/>
      <c r="Z973" s="162"/>
      <c r="AA973" s="162"/>
      <c r="AB973" s="162"/>
      <c r="AC973" s="162"/>
      <c r="AD973" s="162"/>
      <c r="AE973" s="162"/>
      <c r="AF973" s="162"/>
      <c r="AG973" s="162"/>
      <c r="AH973" s="162"/>
      <c r="AI973" s="162"/>
      <c r="AJ973" s="162"/>
      <c r="AK973" s="162"/>
      <c r="AL973" s="162"/>
      <c r="AM973" s="581"/>
      <c r="AN973" s="162"/>
      <c r="AO973" s="272"/>
      <c r="AP973" s="273"/>
    </row>
    <row r="974" spans="1:42" x14ac:dyDescent="0.3">
      <c r="A974" s="629"/>
      <c r="B974" s="628"/>
      <c r="C974" s="628"/>
      <c r="D974" s="629"/>
      <c r="F974" s="630"/>
      <c r="G974" s="630"/>
      <c r="I974" s="630"/>
      <c r="J974" s="630"/>
      <c r="K974" s="671"/>
      <c r="L974" s="671"/>
      <c r="M974" s="630"/>
      <c r="U974" s="236"/>
      <c r="V974" s="236"/>
      <c r="W974" s="236"/>
      <c r="X974" s="236"/>
      <c r="Y974" s="236"/>
      <c r="Z974" s="162"/>
      <c r="AA974" s="162"/>
      <c r="AB974" s="162"/>
      <c r="AC974" s="162"/>
      <c r="AD974" s="162"/>
      <c r="AE974" s="162"/>
      <c r="AF974" s="162"/>
      <c r="AG974" s="162"/>
      <c r="AH974" s="162"/>
      <c r="AI974" s="162"/>
      <c r="AJ974" s="162"/>
      <c r="AK974" s="162"/>
      <c r="AL974" s="162"/>
      <c r="AM974" s="581"/>
      <c r="AN974" s="162"/>
      <c r="AO974" s="272"/>
      <c r="AP974" s="273"/>
    </row>
    <row r="975" spans="1:42" x14ac:dyDescent="0.3">
      <c r="A975" s="629"/>
      <c r="B975" s="628"/>
      <c r="C975" s="628"/>
      <c r="D975" s="629"/>
      <c r="F975" s="630"/>
      <c r="G975" s="630"/>
      <c r="I975" s="630"/>
      <c r="J975" s="630"/>
      <c r="K975" s="671"/>
      <c r="L975" s="671"/>
      <c r="M975" s="630"/>
      <c r="U975" s="236"/>
      <c r="V975" s="236"/>
      <c r="W975" s="236"/>
      <c r="X975" s="236"/>
      <c r="Y975" s="236"/>
      <c r="Z975" s="162"/>
      <c r="AA975" s="162"/>
      <c r="AB975" s="162"/>
      <c r="AC975" s="162"/>
      <c r="AD975" s="162"/>
      <c r="AE975" s="162"/>
      <c r="AF975" s="162"/>
      <c r="AG975" s="162"/>
      <c r="AH975" s="162"/>
      <c r="AI975" s="162"/>
      <c r="AJ975" s="162"/>
      <c r="AK975" s="162"/>
      <c r="AL975" s="162"/>
      <c r="AM975" s="581"/>
      <c r="AN975" s="162"/>
      <c r="AO975" s="272"/>
      <c r="AP975" s="273"/>
    </row>
    <row r="976" spans="1:42" x14ac:dyDescent="0.3">
      <c r="A976" s="629"/>
      <c r="B976" s="628"/>
      <c r="C976" s="628"/>
      <c r="D976" s="629"/>
      <c r="F976" s="630"/>
      <c r="G976" s="630"/>
      <c r="I976" s="630"/>
      <c r="J976" s="630"/>
      <c r="K976" s="671"/>
      <c r="L976" s="671"/>
      <c r="M976" s="630"/>
      <c r="U976" s="236"/>
      <c r="V976" s="236"/>
      <c r="W976" s="236"/>
      <c r="X976" s="236"/>
      <c r="Y976" s="236"/>
      <c r="Z976" s="162"/>
      <c r="AA976" s="162"/>
      <c r="AB976" s="162"/>
      <c r="AC976" s="162"/>
      <c r="AD976" s="162"/>
      <c r="AE976" s="162"/>
      <c r="AF976" s="162"/>
      <c r="AG976" s="162"/>
      <c r="AH976" s="162"/>
      <c r="AI976" s="162"/>
      <c r="AJ976" s="162"/>
      <c r="AK976" s="162"/>
      <c r="AL976" s="162"/>
      <c r="AM976" s="581"/>
      <c r="AN976" s="162"/>
      <c r="AO976" s="272"/>
      <c r="AP976" s="273"/>
    </row>
    <row r="977" spans="1:42" x14ac:dyDescent="0.3">
      <c r="A977" s="629"/>
      <c r="B977" s="628"/>
      <c r="C977" s="628"/>
      <c r="D977" s="629"/>
      <c r="F977" s="630"/>
      <c r="G977" s="630"/>
      <c r="I977" s="630"/>
      <c r="J977" s="630"/>
      <c r="K977" s="671"/>
      <c r="L977" s="671"/>
      <c r="M977" s="630"/>
      <c r="U977" s="236"/>
      <c r="V977" s="236"/>
      <c r="W977" s="236"/>
      <c r="X977" s="236"/>
      <c r="Y977" s="236"/>
      <c r="Z977" s="162"/>
      <c r="AA977" s="162"/>
      <c r="AB977" s="162"/>
      <c r="AC977" s="162"/>
      <c r="AD977" s="162"/>
      <c r="AE977" s="162"/>
      <c r="AF977" s="162"/>
      <c r="AG977" s="162"/>
      <c r="AH977" s="162"/>
      <c r="AI977" s="162"/>
      <c r="AJ977" s="162"/>
      <c r="AK977" s="162"/>
      <c r="AL977" s="162"/>
      <c r="AM977" s="581"/>
      <c r="AN977" s="162"/>
      <c r="AO977" s="272"/>
      <c r="AP977" s="273"/>
    </row>
    <row r="978" spans="1:42" x14ac:dyDescent="0.3">
      <c r="A978" s="629"/>
      <c r="B978" s="628"/>
      <c r="C978" s="628"/>
      <c r="D978" s="629"/>
      <c r="F978" s="630"/>
      <c r="G978" s="630"/>
      <c r="I978" s="630"/>
      <c r="J978" s="630"/>
      <c r="K978" s="671"/>
      <c r="L978" s="671"/>
      <c r="M978" s="630"/>
      <c r="U978" s="236"/>
      <c r="V978" s="236"/>
      <c r="W978" s="236"/>
      <c r="X978" s="236"/>
      <c r="Y978" s="236"/>
      <c r="Z978" s="162"/>
      <c r="AA978" s="162"/>
      <c r="AB978" s="162"/>
      <c r="AC978" s="162"/>
      <c r="AD978" s="162"/>
      <c r="AE978" s="162"/>
      <c r="AF978" s="162"/>
      <c r="AG978" s="162"/>
      <c r="AH978" s="162"/>
      <c r="AI978" s="162"/>
      <c r="AJ978" s="162"/>
      <c r="AK978" s="162"/>
      <c r="AL978" s="162"/>
      <c r="AM978" s="581"/>
      <c r="AN978" s="162"/>
      <c r="AO978" s="272"/>
      <c r="AP978" s="273"/>
    </row>
    <row r="979" spans="1:42" x14ac:dyDescent="0.3">
      <c r="A979" s="629"/>
      <c r="B979" s="628"/>
      <c r="C979" s="628"/>
      <c r="D979" s="629"/>
      <c r="F979" s="630"/>
      <c r="G979" s="630"/>
      <c r="I979" s="630"/>
      <c r="J979" s="630"/>
      <c r="K979" s="671"/>
      <c r="L979" s="671"/>
      <c r="M979" s="630"/>
      <c r="U979" s="236"/>
      <c r="V979" s="236"/>
      <c r="W979" s="236"/>
      <c r="X979" s="236"/>
      <c r="Y979" s="236"/>
      <c r="Z979" s="162"/>
      <c r="AA979" s="162"/>
      <c r="AB979" s="162"/>
      <c r="AC979" s="162"/>
      <c r="AD979" s="162"/>
      <c r="AE979" s="162"/>
      <c r="AF979" s="162"/>
      <c r="AG979" s="162"/>
      <c r="AH979" s="162"/>
      <c r="AI979" s="162"/>
      <c r="AJ979" s="162"/>
      <c r="AK979" s="162"/>
      <c r="AL979" s="162"/>
      <c r="AM979" s="581"/>
      <c r="AN979" s="162"/>
      <c r="AO979" s="272"/>
      <c r="AP979" s="273"/>
    </row>
    <row r="980" spans="1:42" x14ac:dyDescent="0.3">
      <c r="A980" s="629"/>
      <c r="B980" s="628"/>
      <c r="C980" s="628"/>
      <c r="D980" s="629"/>
      <c r="F980" s="630"/>
      <c r="G980" s="630"/>
      <c r="I980" s="630"/>
      <c r="J980" s="630"/>
      <c r="K980" s="671"/>
      <c r="L980" s="671"/>
      <c r="M980" s="630"/>
      <c r="U980" s="236"/>
      <c r="V980" s="236"/>
      <c r="W980" s="236"/>
      <c r="X980" s="236"/>
      <c r="Y980" s="236"/>
      <c r="Z980" s="162"/>
      <c r="AA980" s="162"/>
      <c r="AB980" s="162"/>
      <c r="AC980" s="162"/>
      <c r="AD980" s="162"/>
      <c r="AE980" s="162"/>
      <c r="AF980" s="162"/>
      <c r="AG980" s="162"/>
      <c r="AH980" s="162"/>
      <c r="AI980" s="162"/>
      <c r="AJ980" s="162"/>
      <c r="AK980" s="162"/>
      <c r="AL980" s="162"/>
      <c r="AM980" s="581"/>
      <c r="AN980" s="162"/>
      <c r="AO980" s="272"/>
      <c r="AP980" s="273"/>
    </row>
    <row r="981" spans="1:42" x14ac:dyDescent="0.3">
      <c r="A981" s="629"/>
      <c r="B981" s="628"/>
      <c r="C981" s="628"/>
      <c r="D981" s="629"/>
      <c r="F981" s="630"/>
      <c r="G981" s="630"/>
      <c r="I981" s="630"/>
      <c r="J981" s="630"/>
      <c r="K981" s="671"/>
      <c r="L981" s="671"/>
      <c r="M981" s="630"/>
      <c r="U981" s="236"/>
      <c r="V981" s="236"/>
      <c r="W981" s="236"/>
      <c r="X981" s="236"/>
      <c r="Y981" s="236"/>
      <c r="Z981" s="162"/>
      <c r="AA981" s="162"/>
      <c r="AB981" s="162"/>
      <c r="AC981" s="162"/>
      <c r="AD981" s="162"/>
      <c r="AE981" s="162"/>
      <c r="AF981" s="162"/>
      <c r="AG981" s="162"/>
      <c r="AH981" s="162"/>
      <c r="AI981" s="162"/>
      <c r="AJ981" s="162"/>
      <c r="AK981" s="162"/>
      <c r="AL981" s="162"/>
      <c r="AM981" s="581"/>
      <c r="AN981" s="162"/>
      <c r="AO981" s="272"/>
      <c r="AP981" s="273"/>
    </row>
    <row r="982" spans="1:42" x14ac:dyDescent="0.3">
      <c r="A982" s="629"/>
      <c r="B982" s="628"/>
      <c r="C982" s="628"/>
      <c r="D982" s="629"/>
      <c r="F982" s="630"/>
      <c r="G982" s="630"/>
      <c r="I982" s="630"/>
      <c r="J982" s="630"/>
      <c r="K982" s="671"/>
      <c r="L982" s="671"/>
      <c r="M982" s="630"/>
      <c r="U982" s="236"/>
      <c r="V982" s="236"/>
      <c r="W982" s="236"/>
      <c r="X982" s="236"/>
      <c r="Y982" s="236"/>
      <c r="Z982" s="162"/>
      <c r="AA982" s="162"/>
      <c r="AB982" s="162"/>
      <c r="AC982" s="162"/>
      <c r="AD982" s="162"/>
      <c r="AE982" s="162"/>
      <c r="AF982" s="162"/>
      <c r="AG982" s="162"/>
      <c r="AH982" s="162"/>
      <c r="AI982" s="162"/>
      <c r="AJ982" s="162"/>
      <c r="AK982" s="162"/>
      <c r="AL982" s="162"/>
      <c r="AM982" s="581"/>
      <c r="AN982" s="162"/>
      <c r="AO982" s="272"/>
      <c r="AP982" s="273"/>
    </row>
    <row r="983" spans="1:42" x14ac:dyDescent="0.3">
      <c r="A983" s="629"/>
      <c r="B983" s="628"/>
      <c r="C983" s="628"/>
      <c r="D983" s="629"/>
      <c r="F983" s="630"/>
      <c r="G983" s="630"/>
      <c r="I983" s="630"/>
      <c r="J983" s="630"/>
      <c r="K983" s="671"/>
      <c r="L983" s="671"/>
      <c r="M983" s="630"/>
      <c r="U983" s="236"/>
      <c r="V983" s="236"/>
      <c r="W983" s="236"/>
      <c r="X983" s="236"/>
      <c r="Y983" s="236"/>
      <c r="Z983" s="162"/>
      <c r="AA983" s="162"/>
      <c r="AB983" s="162"/>
      <c r="AC983" s="162"/>
      <c r="AD983" s="162"/>
      <c r="AE983" s="162"/>
      <c r="AF983" s="162"/>
      <c r="AG983" s="162"/>
      <c r="AH983" s="162"/>
      <c r="AI983" s="162"/>
      <c r="AJ983" s="162"/>
      <c r="AK983" s="162"/>
      <c r="AL983" s="162"/>
      <c r="AM983" s="581"/>
      <c r="AN983" s="162"/>
      <c r="AO983" s="272"/>
      <c r="AP983" s="273"/>
    </row>
    <row r="984" spans="1:42" x14ac:dyDescent="0.3">
      <c r="U984" s="236"/>
      <c r="V984" s="236"/>
      <c r="W984" s="236"/>
      <c r="X984" s="236"/>
      <c r="Y984" s="236"/>
      <c r="Z984" s="162"/>
      <c r="AA984" s="162"/>
      <c r="AB984" s="162"/>
      <c r="AC984" s="162"/>
      <c r="AD984" s="162"/>
      <c r="AE984" s="162"/>
      <c r="AF984" s="162"/>
      <c r="AG984" s="162"/>
      <c r="AH984" s="162"/>
      <c r="AI984" s="162"/>
      <c r="AJ984" s="162"/>
      <c r="AK984" s="162"/>
      <c r="AL984" s="162"/>
      <c r="AM984" s="581"/>
      <c r="AN984" s="162"/>
      <c r="AO984" s="272"/>
      <c r="AP984" s="273"/>
    </row>
    <row r="985" spans="1:42" x14ac:dyDescent="0.3">
      <c r="U985" s="236"/>
      <c r="V985" s="236"/>
      <c r="W985" s="236"/>
      <c r="X985" s="236"/>
      <c r="Y985" s="236"/>
      <c r="Z985" s="162"/>
      <c r="AA985" s="162"/>
      <c r="AB985" s="162"/>
      <c r="AC985" s="162"/>
      <c r="AD985" s="162"/>
      <c r="AE985" s="162"/>
      <c r="AF985" s="162"/>
      <c r="AG985" s="162"/>
      <c r="AH985" s="162"/>
      <c r="AI985" s="162"/>
      <c r="AJ985" s="162"/>
      <c r="AK985" s="162"/>
      <c r="AL985" s="162"/>
      <c r="AM985" s="581"/>
      <c r="AN985" s="162"/>
      <c r="AO985" s="272"/>
      <c r="AP985" s="273"/>
    </row>
    <row r="986" spans="1:42" x14ac:dyDescent="0.3">
      <c r="U986" s="236"/>
      <c r="V986" s="236"/>
      <c r="W986" s="236"/>
      <c r="X986" s="236"/>
      <c r="Y986" s="236"/>
      <c r="Z986" s="162"/>
      <c r="AA986" s="162"/>
      <c r="AB986" s="162"/>
      <c r="AC986" s="162"/>
      <c r="AD986" s="162"/>
      <c r="AE986" s="162"/>
      <c r="AF986" s="162"/>
      <c r="AG986" s="162"/>
      <c r="AH986" s="162"/>
      <c r="AI986" s="162"/>
      <c r="AJ986" s="162"/>
      <c r="AK986" s="162"/>
      <c r="AL986" s="162"/>
      <c r="AM986" s="581"/>
      <c r="AN986" s="162"/>
      <c r="AO986" s="272"/>
      <c r="AP986" s="273"/>
    </row>
    <row r="987" spans="1:42" x14ac:dyDescent="0.3">
      <c r="U987" s="236"/>
      <c r="V987" s="236"/>
      <c r="W987" s="236"/>
      <c r="X987" s="236"/>
      <c r="Y987" s="236"/>
      <c r="Z987" s="162"/>
      <c r="AA987" s="162"/>
      <c r="AB987" s="162"/>
      <c r="AC987" s="162"/>
      <c r="AD987" s="162"/>
      <c r="AE987" s="162"/>
      <c r="AF987" s="162"/>
      <c r="AG987" s="162"/>
      <c r="AH987" s="162"/>
      <c r="AI987" s="162"/>
      <c r="AJ987" s="162"/>
      <c r="AK987" s="162"/>
      <c r="AL987" s="162"/>
      <c r="AM987" s="581"/>
      <c r="AN987" s="162"/>
      <c r="AO987" s="272"/>
      <c r="AP987" s="273"/>
    </row>
    <row r="988" spans="1:42" x14ac:dyDescent="0.3">
      <c r="U988" s="236"/>
      <c r="V988" s="236"/>
      <c r="W988" s="236"/>
      <c r="X988" s="236"/>
      <c r="Y988" s="236"/>
      <c r="Z988" s="162"/>
      <c r="AA988" s="162"/>
      <c r="AB988" s="162"/>
      <c r="AC988" s="162"/>
      <c r="AD988" s="162"/>
      <c r="AE988" s="162"/>
      <c r="AF988" s="162"/>
      <c r="AG988" s="162"/>
      <c r="AH988" s="162"/>
      <c r="AI988" s="162"/>
      <c r="AJ988" s="162"/>
      <c r="AK988" s="162"/>
      <c r="AL988" s="162"/>
      <c r="AM988" s="581"/>
      <c r="AN988" s="162"/>
      <c r="AO988" s="272"/>
      <c r="AP988" s="273"/>
    </row>
    <row r="989" spans="1:42" x14ac:dyDescent="0.3">
      <c r="U989" s="236"/>
      <c r="V989" s="236"/>
      <c r="W989" s="236"/>
      <c r="X989" s="236"/>
      <c r="Y989" s="236"/>
      <c r="Z989" s="162"/>
      <c r="AA989" s="162"/>
      <c r="AB989" s="162"/>
      <c r="AC989" s="162"/>
      <c r="AD989" s="162"/>
      <c r="AE989" s="162"/>
      <c r="AF989" s="162"/>
      <c r="AG989" s="162"/>
      <c r="AH989" s="162"/>
      <c r="AI989" s="162"/>
      <c r="AJ989" s="162"/>
      <c r="AK989" s="162"/>
      <c r="AL989" s="162"/>
      <c r="AM989" s="581"/>
      <c r="AN989" s="162"/>
      <c r="AO989" s="272"/>
      <c r="AP989" s="273"/>
    </row>
    <row r="990" spans="1:42" x14ac:dyDescent="0.3">
      <c r="U990" s="236"/>
      <c r="V990" s="236"/>
      <c r="W990" s="236"/>
      <c r="X990" s="236"/>
      <c r="Y990" s="236"/>
      <c r="Z990" s="162"/>
      <c r="AA990" s="162"/>
      <c r="AB990" s="162"/>
      <c r="AC990" s="162"/>
      <c r="AD990" s="162"/>
      <c r="AE990" s="162"/>
      <c r="AF990" s="162"/>
      <c r="AG990" s="162"/>
      <c r="AH990" s="162"/>
      <c r="AI990" s="162"/>
      <c r="AJ990" s="162"/>
      <c r="AK990" s="162"/>
      <c r="AL990" s="162"/>
      <c r="AM990" s="581"/>
      <c r="AN990" s="162"/>
      <c r="AO990" s="272"/>
      <c r="AP990" s="273"/>
    </row>
    <row r="991" spans="1:42" x14ac:dyDescent="0.3">
      <c r="U991" s="236"/>
      <c r="V991" s="236"/>
      <c r="W991" s="236"/>
      <c r="X991" s="236"/>
      <c r="Y991" s="236"/>
      <c r="Z991" s="162"/>
      <c r="AA991" s="162"/>
      <c r="AB991" s="162"/>
      <c r="AC991" s="162"/>
      <c r="AD991" s="162"/>
      <c r="AE991" s="162"/>
      <c r="AF991" s="162"/>
      <c r="AG991" s="162"/>
      <c r="AH991" s="162"/>
      <c r="AI991" s="162"/>
      <c r="AJ991" s="162"/>
      <c r="AK991" s="162"/>
      <c r="AL991" s="162"/>
      <c r="AM991" s="581"/>
      <c r="AN991" s="162"/>
      <c r="AO991" s="272"/>
      <c r="AP991" s="273"/>
    </row>
    <row r="992" spans="1:42" x14ac:dyDescent="0.3">
      <c r="U992" s="236"/>
      <c r="V992" s="236"/>
      <c r="W992" s="236"/>
      <c r="X992" s="236"/>
      <c r="Y992" s="236"/>
      <c r="Z992" s="162"/>
      <c r="AA992" s="162"/>
      <c r="AB992" s="162"/>
      <c r="AC992" s="162"/>
      <c r="AD992" s="162"/>
      <c r="AE992" s="162"/>
      <c r="AF992" s="162"/>
      <c r="AG992" s="162"/>
      <c r="AH992" s="162"/>
      <c r="AI992" s="162"/>
      <c r="AJ992" s="162"/>
      <c r="AK992" s="162"/>
      <c r="AL992" s="162"/>
      <c r="AM992" s="581"/>
      <c r="AN992" s="162"/>
      <c r="AO992" s="272"/>
      <c r="AP992" s="273"/>
    </row>
    <row r="993" spans="21:42" x14ac:dyDescent="0.3">
      <c r="U993" s="236"/>
      <c r="V993" s="236"/>
      <c r="W993" s="236"/>
      <c r="X993" s="236"/>
      <c r="Y993" s="236"/>
      <c r="Z993" s="162"/>
      <c r="AA993" s="162"/>
      <c r="AB993" s="162"/>
      <c r="AC993" s="162"/>
      <c r="AD993" s="162"/>
      <c r="AE993" s="162"/>
      <c r="AF993" s="162"/>
      <c r="AG993" s="162"/>
      <c r="AH993" s="162"/>
      <c r="AI993" s="162"/>
      <c r="AJ993" s="162"/>
      <c r="AK993" s="162"/>
      <c r="AL993" s="162"/>
      <c r="AM993" s="581"/>
      <c r="AN993" s="162"/>
      <c r="AO993" s="272"/>
      <c r="AP993" s="273"/>
    </row>
    <row r="994" spans="21:42" x14ac:dyDescent="0.3">
      <c r="U994" s="236"/>
      <c r="V994" s="236"/>
      <c r="W994" s="236"/>
      <c r="X994" s="236"/>
      <c r="Y994" s="236"/>
      <c r="Z994" s="162"/>
      <c r="AA994" s="162"/>
      <c r="AB994" s="162"/>
      <c r="AC994" s="162"/>
      <c r="AD994" s="162"/>
      <c r="AE994" s="162"/>
      <c r="AF994" s="162"/>
      <c r="AG994" s="162"/>
      <c r="AH994" s="162"/>
      <c r="AI994" s="162"/>
      <c r="AJ994" s="162"/>
      <c r="AK994" s="162"/>
      <c r="AL994" s="162"/>
      <c r="AM994" s="581"/>
      <c r="AN994" s="162"/>
      <c r="AO994" s="272"/>
      <c r="AP994" s="273"/>
    </row>
    <row r="995" spans="21:42" x14ac:dyDescent="0.3">
      <c r="U995" s="236"/>
      <c r="V995" s="236"/>
      <c r="W995" s="236"/>
      <c r="X995" s="236"/>
      <c r="Y995" s="236"/>
      <c r="Z995" s="162"/>
      <c r="AA995" s="162"/>
      <c r="AB995" s="162"/>
      <c r="AC995" s="162"/>
      <c r="AD995" s="162"/>
      <c r="AE995" s="162"/>
      <c r="AF995" s="162"/>
      <c r="AG995" s="162"/>
      <c r="AH995" s="162"/>
      <c r="AI995" s="162"/>
      <c r="AJ995" s="162"/>
      <c r="AK995" s="162"/>
      <c r="AL995" s="162"/>
      <c r="AM995" s="581"/>
      <c r="AN995" s="162"/>
      <c r="AO995" s="272"/>
      <c r="AP995" s="273"/>
    </row>
    <row r="996" spans="21:42" x14ac:dyDescent="0.3">
      <c r="U996" s="236"/>
      <c r="V996" s="236"/>
      <c r="W996" s="236"/>
      <c r="X996" s="236"/>
      <c r="Y996" s="236"/>
      <c r="Z996" s="162"/>
      <c r="AA996" s="162"/>
      <c r="AB996" s="162"/>
      <c r="AC996" s="162"/>
      <c r="AD996" s="162"/>
      <c r="AE996" s="162"/>
      <c r="AF996" s="162"/>
      <c r="AG996" s="162"/>
      <c r="AH996" s="162"/>
      <c r="AI996" s="162"/>
      <c r="AJ996" s="162"/>
      <c r="AK996" s="162"/>
      <c r="AL996" s="162"/>
      <c r="AM996" s="581"/>
      <c r="AN996" s="162"/>
      <c r="AO996" s="272"/>
      <c r="AP996" s="273"/>
    </row>
    <row r="997" spans="21:42" x14ac:dyDescent="0.3">
      <c r="U997" s="236"/>
      <c r="V997" s="236"/>
      <c r="W997" s="236"/>
      <c r="X997" s="236"/>
      <c r="Y997" s="236"/>
      <c r="Z997" s="162"/>
      <c r="AA997" s="162"/>
      <c r="AB997" s="162"/>
      <c r="AC997" s="162"/>
      <c r="AD997" s="162"/>
      <c r="AE997" s="162"/>
      <c r="AF997" s="162"/>
      <c r="AG997" s="162"/>
      <c r="AH997" s="162"/>
      <c r="AI997" s="162"/>
      <c r="AJ997" s="162"/>
      <c r="AK997" s="162"/>
      <c r="AL997" s="162"/>
      <c r="AM997" s="581"/>
      <c r="AN997" s="162"/>
      <c r="AO997" s="272"/>
      <c r="AP997" s="273"/>
    </row>
    <row r="998" spans="21:42" x14ac:dyDescent="0.3">
      <c r="U998" s="236"/>
      <c r="V998" s="236"/>
      <c r="W998" s="236"/>
      <c r="X998" s="236"/>
      <c r="Y998" s="236"/>
      <c r="Z998" s="162"/>
      <c r="AA998" s="162"/>
      <c r="AB998" s="162"/>
      <c r="AC998" s="162"/>
      <c r="AD998" s="162"/>
      <c r="AE998" s="162"/>
      <c r="AF998" s="162"/>
      <c r="AG998" s="162"/>
      <c r="AH998" s="162"/>
      <c r="AI998" s="162"/>
      <c r="AJ998" s="162"/>
      <c r="AK998" s="162"/>
      <c r="AL998" s="162"/>
      <c r="AM998" s="581"/>
      <c r="AN998" s="162"/>
      <c r="AO998" s="272"/>
      <c r="AP998" s="273"/>
    </row>
    <row r="999" spans="21:42" x14ac:dyDescent="0.3">
      <c r="U999" s="236"/>
      <c r="V999" s="236"/>
      <c r="W999" s="236"/>
      <c r="X999" s="236"/>
      <c r="Y999" s="236"/>
      <c r="Z999" s="162"/>
      <c r="AA999" s="162"/>
      <c r="AB999" s="162"/>
      <c r="AC999" s="162"/>
      <c r="AD999" s="162"/>
      <c r="AE999" s="162"/>
      <c r="AF999" s="162"/>
      <c r="AG999" s="162"/>
      <c r="AH999" s="162"/>
      <c r="AI999" s="162"/>
      <c r="AJ999" s="162"/>
      <c r="AK999" s="162"/>
      <c r="AL999" s="162"/>
      <c r="AM999" s="581"/>
      <c r="AN999" s="162"/>
      <c r="AO999" s="272"/>
      <c r="AP999" s="273"/>
    </row>
    <row r="1000" spans="21:42" x14ac:dyDescent="0.3">
      <c r="U1000" s="236"/>
      <c r="V1000" s="236"/>
      <c r="W1000" s="236"/>
      <c r="X1000" s="236"/>
      <c r="Y1000" s="236"/>
      <c r="Z1000" s="162"/>
      <c r="AA1000" s="162"/>
      <c r="AB1000" s="162"/>
      <c r="AC1000" s="162"/>
      <c r="AD1000" s="162"/>
      <c r="AE1000" s="162"/>
      <c r="AF1000" s="162"/>
      <c r="AG1000" s="162"/>
      <c r="AH1000" s="162"/>
      <c r="AI1000" s="162"/>
      <c r="AJ1000" s="162"/>
      <c r="AK1000" s="162"/>
      <c r="AL1000" s="162"/>
      <c r="AM1000" s="581"/>
      <c r="AN1000" s="162"/>
      <c r="AO1000" s="272"/>
      <c r="AP1000" s="273"/>
    </row>
    <row r="1001" spans="21:42" x14ac:dyDescent="0.3">
      <c r="U1001" s="236"/>
      <c r="V1001" s="236"/>
      <c r="W1001" s="236"/>
      <c r="X1001" s="236"/>
      <c r="Y1001" s="236"/>
      <c r="Z1001" s="162"/>
      <c r="AA1001" s="162"/>
      <c r="AB1001" s="162"/>
      <c r="AC1001" s="162"/>
      <c r="AD1001" s="162"/>
      <c r="AE1001" s="162"/>
      <c r="AF1001" s="162"/>
      <c r="AG1001" s="162"/>
      <c r="AH1001" s="162"/>
      <c r="AI1001" s="162"/>
      <c r="AJ1001" s="162"/>
      <c r="AK1001" s="162"/>
      <c r="AL1001" s="162"/>
      <c r="AM1001" s="581"/>
      <c r="AN1001" s="162"/>
      <c r="AO1001" s="272"/>
      <c r="AP1001" s="273"/>
    </row>
    <row r="1002" spans="21:42" x14ac:dyDescent="0.3">
      <c r="U1002" s="236"/>
      <c r="V1002" s="236"/>
      <c r="W1002" s="236"/>
      <c r="X1002" s="236"/>
      <c r="Y1002" s="236"/>
      <c r="Z1002" s="162"/>
      <c r="AA1002" s="162"/>
      <c r="AB1002" s="162"/>
      <c r="AC1002" s="162"/>
      <c r="AD1002" s="162"/>
      <c r="AE1002" s="162"/>
      <c r="AF1002" s="162"/>
      <c r="AG1002" s="162"/>
      <c r="AH1002" s="162"/>
      <c r="AI1002" s="162"/>
      <c r="AJ1002" s="162"/>
      <c r="AK1002" s="162"/>
      <c r="AL1002" s="162"/>
      <c r="AM1002" s="581"/>
      <c r="AN1002" s="162"/>
      <c r="AO1002" s="272"/>
      <c r="AP1002" s="273"/>
    </row>
    <row r="1003" spans="21:42" x14ac:dyDescent="0.3">
      <c r="U1003" s="236"/>
      <c r="V1003" s="236"/>
      <c r="W1003" s="236"/>
      <c r="X1003" s="236"/>
      <c r="Y1003" s="236"/>
      <c r="Z1003" s="162"/>
      <c r="AA1003" s="162"/>
      <c r="AB1003" s="162"/>
      <c r="AC1003" s="162"/>
      <c r="AD1003" s="162"/>
      <c r="AE1003" s="162"/>
      <c r="AF1003" s="162"/>
      <c r="AG1003" s="162"/>
      <c r="AH1003" s="162"/>
      <c r="AI1003" s="162"/>
      <c r="AJ1003" s="162"/>
      <c r="AK1003" s="162"/>
      <c r="AL1003" s="162"/>
      <c r="AM1003" s="581"/>
      <c r="AN1003" s="162"/>
      <c r="AO1003" s="272"/>
      <c r="AP1003" s="273"/>
    </row>
    <row r="1004" spans="21:42" x14ac:dyDescent="0.3">
      <c r="U1004" s="236"/>
      <c r="V1004" s="236"/>
      <c r="W1004" s="236"/>
      <c r="X1004" s="236"/>
      <c r="Y1004" s="236"/>
      <c r="Z1004" s="162"/>
      <c r="AA1004" s="162"/>
      <c r="AB1004" s="162"/>
      <c r="AC1004" s="162"/>
      <c r="AD1004" s="162"/>
      <c r="AE1004" s="162"/>
      <c r="AF1004" s="162"/>
      <c r="AG1004" s="162"/>
      <c r="AH1004" s="162"/>
      <c r="AI1004" s="162"/>
      <c r="AJ1004" s="162"/>
      <c r="AK1004" s="162"/>
      <c r="AL1004" s="162"/>
      <c r="AM1004" s="581"/>
      <c r="AN1004" s="162"/>
      <c r="AO1004" s="272"/>
      <c r="AP1004" s="273"/>
    </row>
    <row r="1005" spans="21:42" x14ac:dyDescent="0.3">
      <c r="U1005" s="236"/>
      <c r="V1005" s="236"/>
      <c r="W1005" s="236"/>
      <c r="X1005" s="236"/>
      <c r="Y1005" s="236"/>
      <c r="Z1005" s="162"/>
      <c r="AA1005" s="162"/>
      <c r="AB1005" s="162"/>
      <c r="AC1005" s="162"/>
      <c r="AD1005" s="162"/>
      <c r="AE1005" s="162"/>
      <c r="AF1005" s="162"/>
      <c r="AG1005" s="162"/>
      <c r="AH1005" s="162"/>
      <c r="AI1005" s="162"/>
      <c r="AJ1005" s="162"/>
      <c r="AK1005" s="162"/>
      <c r="AL1005" s="162"/>
      <c r="AM1005" s="581"/>
      <c r="AN1005" s="162"/>
      <c r="AO1005" s="272"/>
      <c r="AP1005" s="273"/>
    </row>
    <row r="1006" spans="21:42" x14ac:dyDescent="0.3">
      <c r="U1006" s="236"/>
      <c r="V1006" s="236"/>
      <c r="W1006" s="236"/>
      <c r="X1006" s="236"/>
      <c r="Y1006" s="236"/>
      <c r="Z1006" s="162"/>
      <c r="AA1006" s="162"/>
      <c r="AB1006" s="162"/>
      <c r="AC1006" s="162"/>
      <c r="AD1006" s="162"/>
      <c r="AE1006" s="162"/>
      <c r="AF1006" s="162"/>
      <c r="AG1006" s="162"/>
      <c r="AH1006" s="162"/>
      <c r="AI1006" s="162"/>
      <c r="AJ1006" s="162"/>
      <c r="AK1006" s="162"/>
      <c r="AL1006" s="162"/>
      <c r="AM1006" s="581"/>
      <c r="AN1006" s="162"/>
      <c r="AO1006" s="272"/>
      <c r="AP1006" s="273"/>
    </row>
    <row r="1007" spans="21:42" x14ac:dyDescent="0.3">
      <c r="U1007" s="236"/>
      <c r="V1007" s="236"/>
      <c r="W1007" s="236"/>
      <c r="X1007" s="236"/>
      <c r="Y1007" s="236"/>
      <c r="Z1007" s="162"/>
      <c r="AA1007" s="162"/>
      <c r="AB1007" s="162"/>
      <c r="AC1007" s="162"/>
      <c r="AD1007" s="162"/>
      <c r="AE1007" s="162"/>
      <c r="AF1007" s="162"/>
      <c r="AG1007" s="162"/>
      <c r="AH1007" s="162"/>
      <c r="AI1007" s="162"/>
      <c r="AJ1007" s="162"/>
      <c r="AK1007" s="162"/>
      <c r="AL1007" s="162"/>
      <c r="AM1007" s="581"/>
      <c r="AN1007" s="162"/>
      <c r="AO1007" s="272"/>
      <c r="AP1007" s="273"/>
    </row>
    <row r="1008" spans="21:42" x14ac:dyDescent="0.3">
      <c r="U1008" s="236"/>
      <c r="V1008" s="236"/>
      <c r="W1008" s="236"/>
      <c r="X1008" s="236"/>
      <c r="Y1008" s="236"/>
      <c r="Z1008" s="162"/>
      <c r="AA1008" s="162"/>
      <c r="AB1008" s="162"/>
      <c r="AC1008" s="162"/>
      <c r="AD1008" s="162"/>
      <c r="AE1008" s="162"/>
      <c r="AF1008" s="162"/>
      <c r="AG1008" s="162"/>
      <c r="AH1008" s="162"/>
      <c r="AI1008" s="162"/>
      <c r="AJ1008" s="162"/>
      <c r="AK1008" s="162"/>
      <c r="AL1008" s="162"/>
      <c r="AM1008" s="581"/>
      <c r="AN1008" s="162"/>
      <c r="AO1008" s="272"/>
      <c r="AP1008" s="273"/>
    </row>
    <row r="1009" spans="21:42" x14ac:dyDescent="0.3">
      <c r="U1009" s="236"/>
      <c r="V1009" s="236"/>
      <c r="W1009" s="236"/>
      <c r="X1009" s="236"/>
      <c r="Y1009" s="236"/>
      <c r="Z1009" s="162"/>
      <c r="AA1009" s="162"/>
      <c r="AB1009" s="162"/>
      <c r="AC1009" s="162"/>
      <c r="AD1009" s="162"/>
      <c r="AE1009" s="162"/>
      <c r="AF1009" s="162"/>
      <c r="AG1009" s="162"/>
      <c r="AH1009" s="162"/>
      <c r="AI1009" s="162"/>
      <c r="AJ1009" s="162"/>
      <c r="AK1009" s="162"/>
      <c r="AL1009" s="162"/>
      <c r="AM1009" s="581"/>
      <c r="AN1009" s="162"/>
      <c r="AO1009" s="272"/>
      <c r="AP1009" s="273"/>
    </row>
    <row r="1010" spans="21:42" x14ac:dyDescent="0.3">
      <c r="U1010" s="236"/>
      <c r="V1010" s="236"/>
      <c r="W1010" s="236"/>
      <c r="X1010" s="236"/>
      <c r="Y1010" s="236"/>
      <c r="Z1010" s="162"/>
      <c r="AA1010" s="162"/>
      <c r="AB1010" s="162"/>
      <c r="AC1010" s="162"/>
      <c r="AD1010" s="162"/>
      <c r="AE1010" s="162"/>
      <c r="AF1010" s="162"/>
      <c r="AG1010" s="162"/>
      <c r="AH1010" s="162"/>
      <c r="AI1010" s="162"/>
      <c r="AJ1010" s="162"/>
      <c r="AK1010" s="162"/>
      <c r="AL1010" s="162"/>
      <c r="AM1010" s="581"/>
      <c r="AN1010" s="162"/>
      <c r="AO1010" s="272"/>
      <c r="AP1010" s="273"/>
    </row>
    <row r="1011" spans="21:42" x14ac:dyDescent="0.3">
      <c r="U1011" s="236"/>
      <c r="V1011" s="236"/>
      <c r="W1011" s="236"/>
      <c r="X1011" s="236"/>
      <c r="Y1011" s="236"/>
      <c r="Z1011" s="162"/>
      <c r="AA1011" s="162"/>
      <c r="AB1011" s="162"/>
      <c r="AC1011" s="162"/>
      <c r="AD1011" s="162"/>
      <c r="AE1011" s="162"/>
      <c r="AF1011" s="162"/>
      <c r="AG1011" s="162"/>
      <c r="AH1011" s="162"/>
      <c r="AI1011" s="162"/>
      <c r="AJ1011" s="162"/>
      <c r="AK1011" s="162"/>
      <c r="AL1011" s="162"/>
      <c r="AM1011" s="581"/>
      <c r="AN1011" s="162"/>
      <c r="AO1011" s="272"/>
      <c r="AP1011" s="273"/>
    </row>
    <row r="1012" spans="21:42" x14ac:dyDescent="0.3">
      <c r="U1012" s="236"/>
      <c r="V1012" s="236"/>
      <c r="W1012" s="236"/>
      <c r="X1012" s="236"/>
      <c r="Y1012" s="236"/>
      <c r="Z1012" s="162"/>
      <c r="AA1012" s="162"/>
      <c r="AB1012" s="162"/>
      <c r="AC1012" s="162"/>
      <c r="AD1012" s="162"/>
      <c r="AE1012" s="162"/>
      <c r="AF1012" s="162"/>
      <c r="AG1012" s="162"/>
      <c r="AH1012" s="162"/>
      <c r="AI1012" s="162"/>
      <c r="AJ1012" s="162"/>
      <c r="AK1012" s="162"/>
      <c r="AL1012" s="162"/>
      <c r="AM1012" s="581"/>
      <c r="AN1012" s="162"/>
      <c r="AO1012" s="272"/>
      <c r="AP1012" s="273"/>
    </row>
    <row r="1013" spans="21:42" x14ac:dyDescent="0.3">
      <c r="U1013" s="236"/>
      <c r="V1013" s="236"/>
      <c r="W1013" s="236"/>
      <c r="X1013" s="236"/>
      <c r="Y1013" s="236"/>
      <c r="Z1013" s="162"/>
      <c r="AA1013" s="162"/>
      <c r="AB1013" s="162"/>
      <c r="AC1013" s="162"/>
      <c r="AD1013" s="162"/>
      <c r="AE1013" s="162"/>
      <c r="AF1013" s="162"/>
      <c r="AG1013" s="162"/>
      <c r="AH1013" s="162"/>
      <c r="AI1013" s="162"/>
      <c r="AJ1013" s="162"/>
      <c r="AK1013" s="162"/>
      <c r="AL1013" s="162"/>
      <c r="AM1013" s="581"/>
      <c r="AN1013" s="162"/>
      <c r="AO1013" s="272"/>
      <c r="AP1013" s="273"/>
    </row>
    <row r="1014" spans="21:42" x14ac:dyDescent="0.3">
      <c r="U1014" s="236"/>
      <c r="V1014" s="236"/>
      <c r="W1014" s="236"/>
      <c r="X1014" s="236"/>
      <c r="Y1014" s="236"/>
      <c r="Z1014" s="162"/>
      <c r="AA1014" s="162"/>
      <c r="AB1014" s="162"/>
      <c r="AC1014" s="162"/>
      <c r="AD1014" s="162"/>
      <c r="AE1014" s="162"/>
      <c r="AF1014" s="162"/>
      <c r="AG1014" s="162"/>
      <c r="AH1014" s="162"/>
      <c r="AI1014" s="162"/>
      <c r="AJ1014" s="162"/>
      <c r="AK1014" s="162"/>
      <c r="AL1014" s="162"/>
      <c r="AM1014" s="581"/>
      <c r="AN1014" s="162"/>
      <c r="AO1014" s="272"/>
      <c r="AP1014" s="273"/>
    </row>
    <row r="1015" spans="21:42" x14ac:dyDescent="0.3">
      <c r="U1015" s="236"/>
      <c r="V1015" s="236"/>
      <c r="W1015" s="236"/>
      <c r="X1015" s="236"/>
      <c r="Y1015" s="236"/>
      <c r="Z1015" s="162"/>
      <c r="AA1015" s="162"/>
      <c r="AB1015" s="162"/>
      <c r="AC1015" s="162"/>
      <c r="AD1015" s="162"/>
      <c r="AE1015" s="162"/>
      <c r="AF1015" s="162"/>
      <c r="AG1015" s="162"/>
      <c r="AH1015" s="162"/>
      <c r="AI1015" s="162"/>
      <c r="AJ1015" s="162"/>
      <c r="AK1015" s="162"/>
      <c r="AL1015" s="162"/>
      <c r="AM1015" s="581"/>
      <c r="AN1015" s="162"/>
      <c r="AO1015" s="272"/>
      <c r="AP1015" s="273"/>
    </row>
    <row r="1016" spans="21:42" x14ac:dyDescent="0.3">
      <c r="U1016" s="236"/>
      <c r="V1016" s="236"/>
      <c r="W1016" s="236"/>
      <c r="X1016" s="236"/>
      <c r="Y1016" s="236"/>
      <c r="Z1016" s="162"/>
      <c r="AA1016" s="162"/>
      <c r="AB1016" s="162"/>
      <c r="AC1016" s="162"/>
      <c r="AD1016" s="162"/>
      <c r="AE1016" s="162"/>
      <c r="AF1016" s="162"/>
      <c r="AG1016" s="162"/>
      <c r="AH1016" s="162"/>
      <c r="AI1016" s="162"/>
      <c r="AJ1016" s="162"/>
      <c r="AK1016" s="162"/>
      <c r="AL1016" s="162"/>
      <c r="AM1016" s="581"/>
      <c r="AN1016" s="162"/>
      <c r="AO1016" s="272"/>
      <c r="AP1016" s="273"/>
    </row>
    <row r="1017" spans="21:42" x14ac:dyDescent="0.3">
      <c r="U1017" s="236"/>
      <c r="V1017" s="236"/>
      <c r="W1017" s="236"/>
      <c r="X1017" s="236"/>
      <c r="Y1017" s="236"/>
      <c r="Z1017" s="162"/>
      <c r="AA1017" s="162"/>
      <c r="AB1017" s="162"/>
      <c r="AC1017" s="162"/>
      <c r="AD1017" s="162"/>
      <c r="AE1017" s="162"/>
      <c r="AF1017" s="162"/>
      <c r="AG1017" s="162"/>
      <c r="AH1017" s="162"/>
      <c r="AI1017" s="162"/>
      <c r="AJ1017" s="162"/>
      <c r="AK1017" s="162"/>
      <c r="AL1017" s="162"/>
      <c r="AM1017" s="581"/>
      <c r="AN1017" s="162"/>
      <c r="AO1017" s="272"/>
      <c r="AP1017" s="273"/>
    </row>
    <row r="1018" spans="21:42" x14ac:dyDescent="0.3">
      <c r="U1018" s="236"/>
      <c r="V1018" s="236"/>
      <c r="W1018" s="236"/>
      <c r="X1018" s="236"/>
      <c r="Y1018" s="236"/>
      <c r="Z1018" s="162"/>
      <c r="AA1018" s="162"/>
      <c r="AB1018" s="162"/>
      <c r="AC1018" s="162"/>
      <c r="AD1018" s="162"/>
      <c r="AE1018" s="162"/>
      <c r="AF1018" s="162"/>
      <c r="AG1018" s="162"/>
      <c r="AH1018" s="162"/>
      <c r="AI1018" s="162"/>
      <c r="AJ1018" s="162"/>
      <c r="AK1018" s="162"/>
      <c r="AL1018" s="162"/>
      <c r="AM1018" s="581"/>
      <c r="AN1018" s="162"/>
      <c r="AO1018" s="272"/>
      <c r="AP1018" s="273"/>
    </row>
    <row r="1019" spans="21:42" x14ac:dyDescent="0.3">
      <c r="U1019" s="236"/>
      <c r="V1019" s="236"/>
      <c r="W1019" s="236"/>
      <c r="X1019" s="236"/>
      <c r="Y1019" s="236"/>
      <c r="Z1019" s="162"/>
      <c r="AA1019" s="162"/>
      <c r="AB1019" s="162"/>
      <c r="AC1019" s="162"/>
      <c r="AD1019" s="162"/>
      <c r="AE1019" s="162"/>
      <c r="AF1019" s="162"/>
      <c r="AG1019" s="162"/>
      <c r="AH1019" s="162"/>
      <c r="AI1019" s="162"/>
      <c r="AJ1019" s="162"/>
      <c r="AK1019" s="162"/>
      <c r="AL1019" s="162"/>
      <c r="AM1019" s="581"/>
      <c r="AN1019" s="162"/>
      <c r="AO1019" s="272"/>
      <c r="AP1019" s="273"/>
    </row>
    <row r="1020" spans="21:42" x14ac:dyDescent="0.3">
      <c r="U1020" s="236"/>
      <c r="V1020" s="236"/>
      <c r="W1020" s="236"/>
      <c r="X1020" s="236"/>
      <c r="Y1020" s="236"/>
      <c r="Z1020" s="162"/>
      <c r="AA1020" s="162"/>
      <c r="AB1020" s="162"/>
      <c r="AC1020" s="162"/>
      <c r="AD1020" s="162"/>
      <c r="AE1020" s="162"/>
      <c r="AF1020" s="162"/>
      <c r="AG1020" s="162"/>
      <c r="AH1020" s="162"/>
      <c r="AI1020" s="162"/>
      <c r="AJ1020" s="162"/>
      <c r="AK1020" s="162"/>
      <c r="AL1020" s="162"/>
      <c r="AM1020" s="581"/>
      <c r="AN1020" s="162"/>
      <c r="AO1020" s="272"/>
      <c r="AP1020" s="273"/>
    </row>
    <row r="1021" spans="21:42" x14ac:dyDescent="0.3">
      <c r="U1021" s="236"/>
      <c r="V1021" s="236"/>
      <c r="W1021" s="236"/>
      <c r="X1021" s="236"/>
      <c r="Y1021" s="236"/>
      <c r="Z1021" s="162"/>
      <c r="AA1021" s="162"/>
      <c r="AB1021" s="162"/>
      <c r="AC1021" s="162"/>
      <c r="AD1021" s="162"/>
      <c r="AE1021" s="162"/>
      <c r="AF1021" s="162"/>
      <c r="AG1021" s="162"/>
      <c r="AH1021" s="162"/>
      <c r="AI1021" s="162"/>
      <c r="AJ1021" s="162"/>
      <c r="AK1021" s="162"/>
      <c r="AL1021" s="162"/>
      <c r="AM1021" s="581"/>
      <c r="AN1021" s="162"/>
      <c r="AO1021" s="272"/>
      <c r="AP1021" s="273"/>
    </row>
    <row r="1022" spans="21:42" x14ac:dyDescent="0.3">
      <c r="U1022" s="236"/>
      <c r="V1022" s="236"/>
      <c r="W1022" s="236"/>
      <c r="X1022" s="236"/>
      <c r="Y1022" s="236"/>
      <c r="Z1022" s="162"/>
      <c r="AA1022" s="162"/>
      <c r="AB1022" s="162"/>
      <c r="AC1022" s="162"/>
      <c r="AD1022" s="162"/>
      <c r="AE1022" s="162"/>
      <c r="AF1022" s="162"/>
      <c r="AG1022" s="162"/>
      <c r="AH1022" s="162"/>
      <c r="AI1022" s="162"/>
      <c r="AJ1022" s="162"/>
      <c r="AK1022" s="162"/>
      <c r="AL1022" s="162"/>
      <c r="AM1022" s="581"/>
      <c r="AN1022" s="162"/>
      <c r="AO1022" s="272"/>
      <c r="AP1022" s="273"/>
    </row>
    <row r="1023" spans="21:42" x14ac:dyDescent="0.3">
      <c r="U1023" s="236"/>
      <c r="V1023" s="236"/>
      <c r="W1023" s="236"/>
      <c r="X1023" s="236"/>
      <c r="Y1023" s="236"/>
      <c r="Z1023" s="162"/>
      <c r="AA1023" s="162"/>
      <c r="AB1023" s="162"/>
      <c r="AC1023" s="162"/>
      <c r="AD1023" s="162"/>
      <c r="AE1023" s="162"/>
      <c r="AF1023" s="162"/>
      <c r="AG1023" s="162"/>
      <c r="AH1023" s="162"/>
      <c r="AI1023" s="162"/>
      <c r="AJ1023" s="162"/>
      <c r="AK1023" s="162"/>
      <c r="AL1023" s="162"/>
      <c r="AM1023" s="581"/>
      <c r="AN1023" s="162"/>
      <c r="AO1023" s="272"/>
      <c r="AP1023" s="273"/>
    </row>
    <row r="1024" spans="21:42" x14ac:dyDescent="0.3">
      <c r="U1024" s="236"/>
      <c r="V1024" s="236"/>
      <c r="W1024" s="236"/>
      <c r="X1024" s="236"/>
      <c r="Y1024" s="236"/>
      <c r="Z1024" s="162"/>
      <c r="AA1024" s="162"/>
      <c r="AB1024" s="162"/>
      <c r="AC1024" s="162"/>
      <c r="AD1024" s="162"/>
      <c r="AE1024" s="162"/>
      <c r="AF1024" s="162"/>
      <c r="AG1024" s="162"/>
      <c r="AH1024" s="162"/>
      <c r="AI1024" s="162"/>
      <c r="AJ1024" s="162"/>
      <c r="AK1024" s="162"/>
      <c r="AL1024" s="162"/>
      <c r="AM1024" s="581"/>
      <c r="AN1024" s="162"/>
      <c r="AO1024" s="272"/>
      <c r="AP1024" s="273"/>
    </row>
    <row r="1025" spans="21:42" x14ac:dyDescent="0.3">
      <c r="U1025" s="236"/>
      <c r="V1025" s="236"/>
      <c r="W1025" s="236"/>
      <c r="X1025" s="236"/>
      <c r="Y1025" s="236"/>
      <c r="Z1025" s="162"/>
      <c r="AA1025" s="162"/>
      <c r="AB1025" s="162"/>
      <c r="AC1025" s="162"/>
      <c r="AD1025" s="162"/>
      <c r="AE1025" s="162"/>
      <c r="AF1025" s="162"/>
      <c r="AG1025" s="162"/>
      <c r="AH1025" s="162"/>
      <c r="AI1025" s="162"/>
      <c r="AJ1025" s="162"/>
      <c r="AK1025" s="162"/>
      <c r="AL1025" s="162"/>
      <c r="AM1025" s="581"/>
      <c r="AN1025" s="162"/>
      <c r="AO1025" s="272"/>
      <c r="AP1025" s="273"/>
    </row>
    <row r="1026" spans="21:42" x14ac:dyDescent="0.3">
      <c r="U1026" s="236"/>
      <c r="V1026" s="236"/>
      <c r="W1026" s="236"/>
      <c r="X1026" s="236"/>
      <c r="Y1026" s="236"/>
      <c r="Z1026" s="162"/>
      <c r="AA1026" s="162"/>
      <c r="AB1026" s="162"/>
      <c r="AC1026" s="162"/>
      <c r="AD1026" s="162"/>
      <c r="AE1026" s="162"/>
      <c r="AF1026" s="162"/>
      <c r="AG1026" s="162"/>
      <c r="AH1026" s="162"/>
      <c r="AI1026" s="162"/>
      <c r="AJ1026" s="162"/>
      <c r="AK1026" s="162"/>
      <c r="AL1026" s="162"/>
      <c r="AM1026" s="581"/>
      <c r="AN1026" s="162"/>
      <c r="AO1026" s="272"/>
      <c r="AP1026" s="273"/>
    </row>
    <row r="1027" spans="21:42" x14ac:dyDescent="0.3">
      <c r="U1027" s="236"/>
      <c r="V1027" s="236"/>
      <c r="W1027" s="236"/>
      <c r="X1027" s="236"/>
      <c r="Y1027" s="236"/>
      <c r="Z1027" s="162"/>
      <c r="AA1027" s="162"/>
      <c r="AB1027" s="162"/>
      <c r="AC1027" s="162"/>
      <c r="AD1027" s="162"/>
      <c r="AE1027" s="162"/>
      <c r="AF1027" s="162"/>
      <c r="AG1027" s="162"/>
      <c r="AH1027" s="162"/>
      <c r="AI1027" s="162"/>
      <c r="AJ1027" s="162"/>
      <c r="AK1027" s="162"/>
      <c r="AL1027" s="162"/>
      <c r="AM1027" s="581"/>
      <c r="AN1027" s="162"/>
      <c r="AO1027" s="272"/>
      <c r="AP1027" s="273"/>
    </row>
    <row r="1028" spans="21:42" x14ac:dyDescent="0.3">
      <c r="U1028" s="236"/>
      <c r="V1028" s="236"/>
      <c r="W1028" s="236"/>
      <c r="X1028" s="236"/>
      <c r="Y1028" s="236"/>
      <c r="Z1028" s="162"/>
      <c r="AA1028" s="162"/>
      <c r="AB1028" s="162"/>
      <c r="AC1028" s="162"/>
      <c r="AD1028" s="162"/>
      <c r="AE1028" s="162"/>
      <c r="AF1028" s="162"/>
      <c r="AG1028" s="162"/>
      <c r="AH1028" s="162"/>
      <c r="AI1028" s="162"/>
      <c r="AJ1028" s="162"/>
      <c r="AK1028" s="162"/>
      <c r="AL1028" s="162"/>
      <c r="AM1028" s="581"/>
      <c r="AN1028" s="162"/>
      <c r="AO1028" s="272"/>
      <c r="AP1028" s="273"/>
    </row>
    <row r="1029" spans="21:42" x14ac:dyDescent="0.3">
      <c r="U1029" s="236"/>
      <c r="V1029" s="236"/>
      <c r="W1029" s="236"/>
      <c r="X1029" s="236"/>
      <c r="Y1029" s="236"/>
      <c r="Z1029" s="162"/>
      <c r="AA1029" s="162"/>
      <c r="AB1029" s="162"/>
      <c r="AC1029" s="162"/>
      <c r="AD1029" s="162"/>
      <c r="AE1029" s="162"/>
      <c r="AF1029" s="162"/>
      <c r="AG1029" s="162"/>
      <c r="AH1029" s="162"/>
      <c r="AI1029" s="162"/>
      <c r="AJ1029" s="162"/>
      <c r="AK1029" s="162"/>
      <c r="AL1029" s="162"/>
      <c r="AM1029" s="581"/>
      <c r="AN1029" s="162"/>
      <c r="AO1029" s="272"/>
      <c r="AP1029" s="273"/>
    </row>
    <row r="1030" spans="21:42" x14ac:dyDescent="0.3">
      <c r="U1030" s="236"/>
      <c r="V1030" s="236"/>
      <c r="W1030" s="236"/>
      <c r="X1030" s="236"/>
      <c r="Y1030" s="236"/>
      <c r="Z1030" s="162"/>
      <c r="AA1030" s="162"/>
      <c r="AB1030" s="162"/>
      <c r="AC1030" s="162"/>
      <c r="AD1030" s="162"/>
      <c r="AE1030" s="162"/>
      <c r="AF1030" s="162"/>
      <c r="AG1030" s="162"/>
      <c r="AH1030" s="162"/>
      <c r="AI1030" s="162"/>
      <c r="AJ1030" s="162"/>
      <c r="AK1030" s="162"/>
      <c r="AL1030" s="162"/>
      <c r="AM1030" s="581"/>
      <c r="AN1030" s="162"/>
      <c r="AO1030" s="272"/>
      <c r="AP1030" s="273"/>
    </row>
    <row r="1031" spans="21:42" x14ac:dyDescent="0.3">
      <c r="U1031" s="236"/>
      <c r="V1031" s="236"/>
      <c r="W1031" s="236"/>
      <c r="X1031" s="236"/>
      <c r="Y1031" s="236"/>
      <c r="Z1031" s="162"/>
      <c r="AA1031" s="162"/>
      <c r="AB1031" s="162"/>
      <c r="AC1031" s="162"/>
      <c r="AD1031" s="162"/>
      <c r="AE1031" s="162"/>
      <c r="AF1031" s="162"/>
      <c r="AG1031" s="162"/>
      <c r="AH1031" s="162"/>
      <c r="AI1031" s="162"/>
      <c r="AJ1031" s="162"/>
      <c r="AK1031" s="162"/>
      <c r="AL1031" s="162"/>
      <c r="AM1031" s="581"/>
      <c r="AN1031" s="162"/>
      <c r="AO1031" s="272"/>
      <c r="AP1031" s="273"/>
    </row>
    <row r="1032" spans="21:42" x14ac:dyDescent="0.3">
      <c r="U1032" s="236"/>
      <c r="V1032" s="236"/>
      <c r="W1032" s="236"/>
      <c r="X1032" s="236"/>
      <c r="Y1032" s="236"/>
      <c r="Z1032" s="162"/>
      <c r="AA1032" s="162"/>
      <c r="AB1032" s="162"/>
      <c r="AC1032" s="162"/>
      <c r="AD1032" s="162"/>
      <c r="AE1032" s="162"/>
      <c r="AF1032" s="162"/>
      <c r="AG1032" s="162"/>
      <c r="AH1032" s="162"/>
      <c r="AI1032" s="162"/>
      <c r="AJ1032" s="162"/>
      <c r="AK1032" s="162"/>
      <c r="AL1032" s="162"/>
      <c r="AM1032" s="581"/>
      <c r="AN1032" s="162"/>
      <c r="AO1032" s="272"/>
      <c r="AP1032" s="273"/>
    </row>
    <row r="1033" spans="21:42" x14ac:dyDescent="0.3">
      <c r="U1033" s="236"/>
      <c r="V1033" s="236"/>
      <c r="W1033" s="236"/>
      <c r="X1033" s="236"/>
      <c r="Y1033" s="236"/>
      <c r="Z1033" s="162"/>
      <c r="AA1033" s="162"/>
      <c r="AB1033" s="162"/>
      <c r="AC1033" s="162"/>
      <c r="AD1033" s="162"/>
      <c r="AE1033" s="162"/>
      <c r="AF1033" s="162"/>
      <c r="AG1033" s="162"/>
      <c r="AH1033" s="162"/>
      <c r="AI1033" s="162"/>
      <c r="AJ1033" s="162"/>
      <c r="AK1033" s="162"/>
      <c r="AL1033" s="162"/>
      <c r="AM1033" s="581"/>
      <c r="AN1033" s="162"/>
      <c r="AO1033" s="272"/>
      <c r="AP1033" s="273"/>
    </row>
    <row r="1034" spans="21:42" x14ac:dyDescent="0.3">
      <c r="U1034" s="236"/>
      <c r="V1034" s="236"/>
      <c r="W1034" s="236"/>
      <c r="X1034" s="236"/>
      <c r="Y1034" s="236"/>
      <c r="Z1034" s="162"/>
      <c r="AA1034" s="162"/>
      <c r="AB1034" s="162"/>
      <c r="AC1034" s="162"/>
      <c r="AD1034" s="162"/>
      <c r="AE1034" s="162"/>
      <c r="AF1034" s="162"/>
      <c r="AG1034" s="162"/>
      <c r="AH1034" s="162"/>
      <c r="AI1034" s="162"/>
      <c r="AJ1034" s="162"/>
      <c r="AK1034" s="162"/>
      <c r="AL1034" s="162"/>
      <c r="AM1034" s="581"/>
      <c r="AN1034" s="162"/>
      <c r="AO1034" s="272"/>
      <c r="AP1034" s="273"/>
    </row>
    <row r="1035" spans="21:42" x14ac:dyDescent="0.3">
      <c r="U1035" s="236"/>
      <c r="V1035" s="236"/>
      <c r="W1035" s="236"/>
      <c r="X1035" s="236"/>
      <c r="Y1035" s="236"/>
      <c r="Z1035" s="162"/>
      <c r="AA1035" s="162"/>
      <c r="AB1035" s="162"/>
      <c r="AC1035" s="162"/>
      <c r="AD1035" s="162"/>
      <c r="AE1035" s="162"/>
      <c r="AF1035" s="162"/>
      <c r="AG1035" s="162"/>
      <c r="AH1035" s="162"/>
      <c r="AI1035" s="162"/>
      <c r="AJ1035" s="162"/>
      <c r="AK1035" s="162"/>
      <c r="AL1035" s="162"/>
      <c r="AM1035" s="581"/>
      <c r="AN1035" s="162"/>
      <c r="AO1035" s="272"/>
      <c r="AP1035" s="273"/>
    </row>
    <row r="1036" spans="21:42" x14ac:dyDescent="0.3">
      <c r="U1036" s="236"/>
      <c r="V1036" s="236"/>
      <c r="W1036" s="236"/>
      <c r="X1036" s="236"/>
      <c r="Y1036" s="236"/>
      <c r="Z1036" s="162"/>
      <c r="AA1036" s="162"/>
      <c r="AB1036" s="162"/>
      <c r="AC1036" s="162"/>
      <c r="AD1036" s="162"/>
      <c r="AE1036" s="162"/>
      <c r="AF1036" s="162"/>
      <c r="AG1036" s="162"/>
      <c r="AH1036" s="162"/>
      <c r="AI1036" s="162"/>
      <c r="AJ1036" s="162"/>
      <c r="AK1036" s="162"/>
      <c r="AL1036" s="162"/>
      <c r="AM1036" s="581"/>
      <c r="AN1036" s="162"/>
      <c r="AO1036" s="272"/>
      <c r="AP1036" s="273"/>
    </row>
    <row r="1037" spans="21:42" x14ac:dyDescent="0.3">
      <c r="U1037" s="236"/>
      <c r="V1037" s="236"/>
      <c r="W1037" s="236"/>
      <c r="X1037" s="236"/>
      <c r="Y1037" s="236"/>
      <c r="Z1037" s="162"/>
      <c r="AA1037" s="162"/>
      <c r="AB1037" s="162"/>
      <c r="AC1037" s="162"/>
      <c r="AD1037" s="162"/>
      <c r="AE1037" s="162"/>
      <c r="AF1037" s="162"/>
      <c r="AG1037" s="162"/>
      <c r="AH1037" s="162"/>
      <c r="AI1037" s="162"/>
      <c r="AJ1037" s="162"/>
      <c r="AK1037" s="162"/>
      <c r="AL1037" s="162"/>
      <c r="AM1037" s="581"/>
      <c r="AN1037" s="162"/>
      <c r="AO1037" s="272"/>
      <c r="AP1037" s="273"/>
    </row>
    <row r="1038" spans="21:42" x14ac:dyDescent="0.3">
      <c r="U1038" s="236"/>
      <c r="V1038" s="236"/>
      <c r="W1038" s="236"/>
      <c r="X1038" s="236"/>
      <c r="Y1038" s="236"/>
      <c r="Z1038" s="162"/>
      <c r="AA1038" s="162"/>
      <c r="AB1038" s="162"/>
      <c r="AC1038" s="162"/>
      <c r="AD1038" s="162"/>
      <c r="AE1038" s="162"/>
      <c r="AF1038" s="162"/>
      <c r="AG1038" s="162"/>
      <c r="AH1038" s="162"/>
      <c r="AI1038" s="162"/>
      <c r="AJ1038" s="162"/>
      <c r="AK1038" s="162"/>
      <c r="AL1038" s="162"/>
      <c r="AM1038" s="581"/>
      <c r="AN1038" s="162"/>
      <c r="AO1038" s="272"/>
      <c r="AP1038" s="273"/>
    </row>
    <row r="1039" spans="21:42" x14ac:dyDescent="0.3">
      <c r="U1039" s="236"/>
      <c r="V1039" s="236"/>
      <c r="W1039" s="236"/>
      <c r="X1039" s="236"/>
      <c r="Y1039" s="236"/>
      <c r="Z1039" s="162"/>
      <c r="AA1039" s="162"/>
      <c r="AB1039" s="162"/>
      <c r="AC1039" s="162"/>
      <c r="AD1039" s="162"/>
      <c r="AE1039" s="162"/>
      <c r="AF1039" s="162"/>
      <c r="AG1039" s="162"/>
      <c r="AH1039" s="162"/>
      <c r="AI1039" s="162"/>
      <c r="AJ1039" s="162"/>
      <c r="AK1039" s="162"/>
      <c r="AL1039" s="162"/>
      <c r="AM1039" s="581"/>
      <c r="AN1039" s="162"/>
      <c r="AO1039" s="272"/>
      <c r="AP1039" s="273"/>
    </row>
    <row r="1040" spans="21:42" x14ac:dyDescent="0.3">
      <c r="U1040" s="236"/>
      <c r="V1040" s="236"/>
      <c r="W1040" s="236"/>
      <c r="X1040" s="236"/>
      <c r="Y1040" s="236"/>
      <c r="Z1040" s="162"/>
      <c r="AA1040" s="162"/>
      <c r="AB1040" s="162"/>
      <c r="AC1040" s="162"/>
      <c r="AD1040" s="162"/>
      <c r="AE1040" s="162"/>
      <c r="AF1040" s="162"/>
      <c r="AG1040" s="162"/>
      <c r="AH1040" s="162"/>
      <c r="AI1040" s="162"/>
      <c r="AJ1040" s="162"/>
      <c r="AK1040" s="162"/>
      <c r="AL1040" s="162"/>
      <c r="AM1040" s="581"/>
      <c r="AN1040" s="162"/>
      <c r="AO1040" s="272"/>
      <c r="AP1040" s="273"/>
    </row>
    <row r="1041" spans="21:42" x14ac:dyDescent="0.3">
      <c r="U1041" s="236"/>
      <c r="V1041" s="236"/>
      <c r="W1041" s="236"/>
      <c r="X1041" s="236"/>
      <c r="Y1041" s="236"/>
      <c r="Z1041" s="162"/>
      <c r="AA1041" s="162"/>
      <c r="AB1041" s="162"/>
      <c r="AC1041" s="162"/>
      <c r="AD1041" s="162"/>
      <c r="AE1041" s="162"/>
      <c r="AF1041" s="162"/>
      <c r="AG1041" s="162"/>
      <c r="AH1041" s="162"/>
      <c r="AI1041" s="162"/>
      <c r="AJ1041" s="162"/>
      <c r="AK1041" s="162"/>
      <c r="AL1041" s="162"/>
      <c r="AM1041" s="581"/>
      <c r="AN1041" s="162"/>
      <c r="AO1041" s="272"/>
      <c r="AP1041" s="273"/>
    </row>
    <row r="1042" spans="21:42" x14ac:dyDescent="0.3">
      <c r="U1042" s="236"/>
      <c r="V1042" s="236"/>
      <c r="W1042" s="236"/>
      <c r="X1042" s="236"/>
      <c r="Y1042" s="236"/>
      <c r="Z1042" s="162"/>
      <c r="AA1042" s="162"/>
      <c r="AB1042" s="162"/>
      <c r="AC1042" s="162"/>
      <c r="AD1042" s="162"/>
      <c r="AE1042" s="162"/>
      <c r="AF1042" s="162"/>
      <c r="AG1042" s="162"/>
      <c r="AH1042" s="162"/>
      <c r="AI1042" s="162"/>
      <c r="AJ1042" s="162"/>
      <c r="AK1042" s="162"/>
      <c r="AL1042" s="162"/>
      <c r="AM1042" s="581"/>
      <c r="AN1042" s="162"/>
      <c r="AO1042" s="272"/>
      <c r="AP1042" s="273"/>
    </row>
    <row r="1043" spans="21:42" x14ac:dyDescent="0.3">
      <c r="U1043" s="236"/>
      <c r="V1043" s="236"/>
      <c r="W1043" s="236"/>
      <c r="X1043" s="236"/>
      <c r="Y1043" s="236"/>
      <c r="Z1043" s="162"/>
      <c r="AA1043" s="162"/>
      <c r="AB1043" s="162"/>
      <c r="AC1043" s="162"/>
      <c r="AD1043" s="162"/>
      <c r="AE1043" s="162"/>
      <c r="AF1043" s="162"/>
      <c r="AG1043" s="162"/>
      <c r="AH1043" s="162"/>
      <c r="AI1043" s="162"/>
      <c r="AJ1043" s="162"/>
      <c r="AK1043" s="162"/>
      <c r="AL1043" s="162"/>
      <c r="AM1043" s="581"/>
      <c r="AN1043" s="162"/>
      <c r="AO1043" s="272"/>
      <c r="AP1043" s="273"/>
    </row>
    <row r="1044" spans="21:42" x14ac:dyDescent="0.3">
      <c r="U1044" s="236"/>
      <c r="V1044" s="236"/>
      <c r="W1044" s="236"/>
      <c r="X1044" s="236"/>
      <c r="Y1044" s="236"/>
      <c r="Z1044" s="162"/>
      <c r="AA1044" s="162"/>
      <c r="AB1044" s="162"/>
      <c r="AC1044" s="162"/>
      <c r="AD1044" s="162"/>
      <c r="AE1044" s="162"/>
      <c r="AF1044" s="162"/>
      <c r="AG1044" s="162"/>
      <c r="AH1044" s="162"/>
      <c r="AI1044" s="162"/>
      <c r="AJ1044" s="162"/>
      <c r="AK1044" s="162"/>
      <c r="AL1044" s="162"/>
      <c r="AM1044" s="581"/>
      <c r="AN1044" s="162"/>
      <c r="AO1044" s="272"/>
      <c r="AP1044" s="273"/>
    </row>
    <row r="1045" spans="21:42" x14ac:dyDescent="0.3">
      <c r="U1045" s="236"/>
      <c r="V1045" s="236"/>
      <c r="W1045" s="236"/>
      <c r="X1045" s="236"/>
      <c r="Y1045" s="236"/>
      <c r="Z1045" s="162"/>
      <c r="AA1045" s="162"/>
      <c r="AB1045" s="162"/>
      <c r="AC1045" s="162"/>
      <c r="AD1045" s="162"/>
      <c r="AE1045" s="162"/>
      <c r="AF1045" s="162"/>
      <c r="AG1045" s="162"/>
      <c r="AH1045" s="162"/>
      <c r="AI1045" s="162"/>
      <c r="AJ1045" s="162"/>
      <c r="AK1045" s="162"/>
      <c r="AL1045" s="162"/>
      <c r="AM1045" s="581"/>
      <c r="AN1045" s="162"/>
      <c r="AO1045" s="272"/>
      <c r="AP1045" s="273"/>
    </row>
    <row r="1046" spans="21:42" x14ac:dyDescent="0.3">
      <c r="U1046" s="236"/>
      <c r="V1046" s="236"/>
      <c r="W1046" s="236"/>
      <c r="X1046" s="236"/>
      <c r="Y1046" s="236"/>
      <c r="Z1046" s="162"/>
      <c r="AA1046" s="162"/>
      <c r="AB1046" s="162"/>
      <c r="AC1046" s="162"/>
      <c r="AD1046" s="162"/>
      <c r="AE1046" s="162"/>
      <c r="AF1046" s="162"/>
      <c r="AG1046" s="162"/>
      <c r="AH1046" s="162"/>
      <c r="AI1046" s="162"/>
      <c r="AJ1046" s="162"/>
      <c r="AK1046" s="162"/>
      <c r="AL1046" s="162"/>
      <c r="AM1046" s="581"/>
      <c r="AN1046" s="162"/>
      <c r="AO1046" s="272"/>
      <c r="AP1046" s="273"/>
    </row>
    <row r="1047" spans="21:42" x14ac:dyDescent="0.3">
      <c r="U1047" s="236"/>
      <c r="V1047" s="236"/>
      <c r="W1047" s="236"/>
      <c r="X1047" s="236"/>
      <c r="Y1047" s="236"/>
      <c r="Z1047" s="162"/>
      <c r="AA1047" s="162"/>
      <c r="AB1047" s="162"/>
      <c r="AC1047" s="162"/>
      <c r="AD1047" s="162"/>
      <c r="AE1047" s="162"/>
      <c r="AF1047" s="162"/>
      <c r="AG1047" s="162"/>
      <c r="AH1047" s="162"/>
      <c r="AI1047" s="162"/>
      <c r="AJ1047" s="162"/>
      <c r="AK1047" s="162"/>
      <c r="AL1047" s="162"/>
      <c r="AM1047" s="581"/>
      <c r="AN1047" s="162"/>
      <c r="AO1047" s="272"/>
      <c r="AP1047" s="273"/>
    </row>
    <row r="1048" spans="21:42" x14ac:dyDescent="0.3">
      <c r="U1048" s="236"/>
      <c r="V1048" s="236"/>
      <c r="W1048" s="236"/>
      <c r="X1048" s="236"/>
      <c r="Y1048" s="236"/>
      <c r="Z1048" s="162"/>
      <c r="AA1048" s="162"/>
      <c r="AB1048" s="162"/>
      <c r="AC1048" s="162"/>
      <c r="AD1048" s="162"/>
      <c r="AE1048" s="162"/>
      <c r="AF1048" s="162"/>
      <c r="AG1048" s="162"/>
      <c r="AH1048" s="162"/>
      <c r="AI1048" s="162"/>
      <c r="AJ1048" s="162"/>
      <c r="AK1048" s="162"/>
      <c r="AL1048" s="162"/>
      <c r="AM1048" s="581"/>
      <c r="AN1048" s="162"/>
      <c r="AO1048" s="272"/>
      <c r="AP1048" s="273"/>
    </row>
    <row r="1049" spans="21:42" x14ac:dyDescent="0.3">
      <c r="U1049" s="236"/>
      <c r="V1049" s="236"/>
      <c r="W1049" s="236"/>
      <c r="X1049" s="236"/>
      <c r="Y1049" s="236"/>
      <c r="Z1049" s="162"/>
      <c r="AA1049" s="162"/>
      <c r="AB1049" s="162"/>
      <c r="AC1049" s="162"/>
      <c r="AD1049" s="162"/>
      <c r="AE1049" s="162"/>
      <c r="AF1049" s="162"/>
      <c r="AG1049" s="162"/>
      <c r="AH1049" s="162"/>
      <c r="AI1049" s="162"/>
      <c r="AJ1049" s="162"/>
      <c r="AK1049" s="162"/>
      <c r="AL1049" s="162"/>
      <c r="AM1049" s="581"/>
      <c r="AN1049" s="162"/>
      <c r="AO1049" s="272"/>
      <c r="AP1049" s="273"/>
    </row>
    <row r="1050" spans="21:42" x14ac:dyDescent="0.3">
      <c r="U1050" s="236"/>
      <c r="V1050" s="236"/>
      <c r="W1050" s="236"/>
      <c r="X1050" s="236"/>
      <c r="Y1050" s="236"/>
      <c r="Z1050" s="162"/>
      <c r="AA1050" s="162"/>
      <c r="AB1050" s="162"/>
      <c r="AC1050" s="162"/>
      <c r="AD1050" s="162"/>
      <c r="AE1050" s="162"/>
      <c r="AF1050" s="162"/>
      <c r="AG1050" s="162"/>
      <c r="AH1050" s="162"/>
      <c r="AI1050" s="162"/>
      <c r="AJ1050" s="162"/>
      <c r="AK1050" s="162"/>
      <c r="AL1050" s="162"/>
      <c r="AM1050" s="581"/>
      <c r="AN1050" s="162"/>
      <c r="AO1050" s="272"/>
      <c r="AP1050" s="273"/>
    </row>
    <row r="1051" spans="21:42" x14ac:dyDescent="0.3">
      <c r="U1051" s="236"/>
      <c r="V1051" s="236"/>
      <c r="W1051" s="236"/>
      <c r="X1051" s="236"/>
      <c r="Y1051" s="236"/>
      <c r="Z1051" s="162"/>
      <c r="AA1051" s="162"/>
      <c r="AB1051" s="162"/>
      <c r="AC1051" s="162"/>
      <c r="AD1051" s="162"/>
      <c r="AE1051" s="162"/>
      <c r="AF1051" s="162"/>
      <c r="AG1051" s="162"/>
      <c r="AH1051" s="162"/>
      <c r="AI1051" s="162"/>
      <c r="AJ1051" s="162"/>
      <c r="AK1051" s="162"/>
      <c r="AL1051" s="162"/>
      <c r="AM1051" s="581"/>
      <c r="AN1051" s="162"/>
      <c r="AO1051" s="272"/>
      <c r="AP1051" s="273"/>
    </row>
    <row r="1052" spans="21:42" x14ac:dyDescent="0.3">
      <c r="U1052" s="236"/>
      <c r="V1052" s="236"/>
      <c r="W1052" s="236"/>
      <c r="X1052" s="236"/>
      <c r="Y1052" s="236"/>
      <c r="Z1052" s="162"/>
      <c r="AA1052" s="162"/>
      <c r="AB1052" s="162"/>
      <c r="AC1052" s="162"/>
      <c r="AD1052" s="162"/>
      <c r="AE1052" s="162"/>
      <c r="AF1052" s="162"/>
      <c r="AG1052" s="162"/>
      <c r="AH1052" s="162"/>
      <c r="AI1052" s="162"/>
      <c r="AJ1052" s="162"/>
      <c r="AK1052" s="162"/>
      <c r="AL1052" s="162"/>
      <c r="AM1052" s="581"/>
      <c r="AN1052" s="162"/>
      <c r="AO1052" s="272"/>
      <c r="AP1052" s="273"/>
    </row>
    <row r="1053" spans="21:42" x14ac:dyDescent="0.3">
      <c r="U1053" s="236"/>
      <c r="V1053" s="236"/>
      <c r="W1053" s="236"/>
      <c r="X1053" s="236"/>
      <c r="Y1053" s="236"/>
      <c r="Z1053" s="162"/>
      <c r="AA1053" s="162"/>
      <c r="AB1053" s="162"/>
      <c r="AC1053" s="162"/>
      <c r="AD1053" s="162"/>
      <c r="AE1053" s="162"/>
      <c r="AF1053" s="162"/>
      <c r="AG1053" s="162"/>
      <c r="AH1053" s="162"/>
      <c r="AI1053" s="162"/>
      <c r="AJ1053" s="162"/>
      <c r="AK1053" s="162"/>
      <c r="AL1053" s="162"/>
      <c r="AM1053" s="581"/>
      <c r="AN1053" s="162"/>
      <c r="AO1053" s="272"/>
      <c r="AP1053" s="273"/>
    </row>
    <row r="1054" spans="21:42" x14ac:dyDescent="0.3">
      <c r="U1054" s="236"/>
      <c r="V1054" s="236"/>
      <c r="W1054" s="236"/>
      <c r="X1054" s="236"/>
      <c r="Y1054" s="236"/>
      <c r="Z1054" s="162"/>
      <c r="AA1054" s="162"/>
      <c r="AB1054" s="162"/>
      <c r="AC1054" s="162"/>
      <c r="AD1054" s="162"/>
      <c r="AE1054" s="162"/>
      <c r="AF1054" s="162"/>
      <c r="AG1054" s="162"/>
      <c r="AH1054" s="162"/>
      <c r="AI1054" s="162"/>
      <c r="AJ1054" s="162"/>
      <c r="AK1054" s="162"/>
      <c r="AL1054" s="162"/>
      <c r="AM1054" s="581"/>
      <c r="AN1054" s="162"/>
      <c r="AO1054" s="272"/>
      <c r="AP1054" s="273"/>
    </row>
    <row r="1055" spans="21:42" x14ac:dyDescent="0.3">
      <c r="U1055" s="236"/>
      <c r="V1055" s="236"/>
      <c r="W1055" s="236"/>
      <c r="X1055" s="236"/>
      <c r="Y1055" s="236"/>
      <c r="Z1055" s="162"/>
      <c r="AA1055" s="162"/>
      <c r="AB1055" s="162"/>
      <c r="AC1055" s="162"/>
      <c r="AD1055" s="162"/>
      <c r="AE1055" s="162"/>
      <c r="AF1055" s="162"/>
      <c r="AG1055" s="162"/>
      <c r="AH1055" s="162"/>
      <c r="AI1055" s="162"/>
      <c r="AJ1055" s="162"/>
      <c r="AK1055" s="162"/>
      <c r="AL1055" s="162"/>
      <c r="AM1055" s="581"/>
      <c r="AN1055" s="162"/>
      <c r="AO1055" s="272"/>
      <c r="AP1055" s="273"/>
    </row>
    <row r="1056" spans="21:42" x14ac:dyDescent="0.3">
      <c r="U1056" s="236"/>
      <c r="V1056" s="236"/>
      <c r="W1056" s="236"/>
      <c r="X1056" s="236"/>
      <c r="Y1056" s="236"/>
      <c r="Z1056" s="162"/>
      <c r="AA1056" s="162"/>
      <c r="AB1056" s="162"/>
      <c r="AC1056" s="162"/>
      <c r="AD1056" s="162"/>
      <c r="AE1056" s="162"/>
      <c r="AF1056" s="162"/>
      <c r="AG1056" s="162"/>
      <c r="AH1056" s="162"/>
      <c r="AI1056" s="162"/>
      <c r="AJ1056" s="162"/>
      <c r="AK1056" s="162"/>
      <c r="AL1056" s="162"/>
      <c r="AM1056" s="581"/>
      <c r="AN1056" s="162"/>
      <c r="AO1056" s="272"/>
      <c r="AP1056" s="273"/>
    </row>
    <row r="1057" spans="21:42" x14ac:dyDescent="0.3">
      <c r="U1057" s="236"/>
      <c r="V1057" s="236"/>
      <c r="W1057" s="236"/>
      <c r="X1057" s="236"/>
      <c r="Y1057" s="236"/>
      <c r="Z1057" s="162"/>
      <c r="AA1057" s="162"/>
      <c r="AB1057" s="162"/>
      <c r="AC1057" s="162"/>
      <c r="AD1057" s="162"/>
      <c r="AE1057" s="162"/>
      <c r="AF1057" s="162"/>
      <c r="AG1057" s="162"/>
      <c r="AH1057" s="162"/>
      <c r="AI1057" s="162"/>
      <c r="AJ1057" s="162"/>
      <c r="AK1057" s="162"/>
      <c r="AL1057" s="162"/>
      <c r="AM1057" s="581"/>
      <c r="AN1057" s="162"/>
      <c r="AO1057" s="272"/>
      <c r="AP1057" s="273"/>
    </row>
    <row r="1058" spans="21:42" x14ac:dyDescent="0.3">
      <c r="U1058" s="236"/>
      <c r="V1058" s="236"/>
      <c r="W1058" s="236"/>
      <c r="X1058" s="236"/>
      <c r="Y1058" s="236"/>
      <c r="Z1058" s="162"/>
      <c r="AA1058" s="162"/>
      <c r="AB1058" s="162"/>
      <c r="AC1058" s="162"/>
      <c r="AD1058" s="162"/>
      <c r="AE1058" s="162"/>
      <c r="AF1058" s="162"/>
      <c r="AG1058" s="162"/>
      <c r="AH1058" s="162"/>
      <c r="AI1058" s="162"/>
      <c r="AJ1058" s="162"/>
      <c r="AK1058" s="162"/>
      <c r="AL1058" s="162"/>
      <c r="AM1058" s="581"/>
      <c r="AN1058" s="162"/>
      <c r="AO1058" s="272"/>
      <c r="AP1058" s="273"/>
    </row>
    <row r="1059" spans="21:42" x14ac:dyDescent="0.3">
      <c r="U1059" s="236"/>
      <c r="V1059" s="236"/>
      <c r="W1059" s="236"/>
      <c r="X1059" s="236"/>
      <c r="Y1059" s="236"/>
      <c r="Z1059" s="162"/>
      <c r="AA1059" s="162"/>
      <c r="AB1059" s="162"/>
      <c r="AC1059" s="162"/>
      <c r="AD1059" s="162"/>
      <c r="AE1059" s="162"/>
      <c r="AF1059" s="162"/>
      <c r="AG1059" s="162"/>
      <c r="AH1059" s="162"/>
      <c r="AI1059" s="162"/>
      <c r="AJ1059" s="162"/>
      <c r="AK1059" s="162"/>
      <c r="AL1059" s="162"/>
      <c r="AM1059" s="581"/>
      <c r="AN1059" s="162"/>
      <c r="AO1059" s="272"/>
      <c r="AP1059" s="273"/>
    </row>
    <row r="1060" spans="21:42" x14ac:dyDescent="0.3">
      <c r="U1060" s="236"/>
      <c r="V1060" s="236"/>
      <c r="W1060" s="236"/>
      <c r="X1060" s="236"/>
      <c r="Y1060" s="236"/>
      <c r="Z1060" s="162"/>
      <c r="AA1060" s="162"/>
      <c r="AB1060" s="162"/>
      <c r="AC1060" s="162"/>
      <c r="AD1060" s="162"/>
      <c r="AE1060" s="162"/>
      <c r="AF1060" s="162"/>
      <c r="AG1060" s="162"/>
      <c r="AH1060" s="162"/>
      <c r="AI1060" s="162"/>
      <c r="AJ1060" s="162"/>
      <c r="AK1060" s="162"/>
      <c r="AL1060" s="162"/>
      <c r="AM1060" s="581"/>
      <c r="AN1060" s="162"/>
      <c r="AO1060" s="272"/>
      <c r="AP1060" s="273"/>
    </row>
    <row r="1061" spans="21:42" x14ac:dyDescent="0.3">
      <c r="U1061" s="236"/>
      <c r="V1061" s="236"/>
      <c r="W1061" s="236"/>
      <c r="X1061" s="236"/>
      <c r="Y1061" s="236"/>
      <c r="Z1061" s="162"/>
      <c r="AA1061" s="162"/>
      <c r="AB1061" s="162"/>
      <c r="AC1061" s="162"/>
      <c r="AD1061" s="162"/>
      <c r="AE1061" s="162"/>
      <c r="AF1061" s="162"/>
      <c r="AG1061" s="162"/>
      <c r="AH1061" s="162"/>
      <c r="AI1061" s="162"/>
      <c r="AJ1061" s="162"/>
      <c r="AK1061" s="162"/>
      <c r="AL1061" s="162"/>
      <c r="AM1061" s="581"/>
      <c r="AN1061" s="162"/>
      <c r="AO1061" s="272"/>
      <c r="AP1061" s="273"/>
    </row>
    <row r="1062" spans="21:42" x14ac:dyDescent="0.3">
      <c r="U1062" s="236"/>
      <c r="V1062" s="236"/>
      <c r="W1062" s="236"/>
      <c r="X1062" s="236"/>
      <c r="Y1062" s="236"/>
      <c r="Z1062" s="162"/>
      <c r="AA1062" s="162"/>
      <c r="AB1062" s="162"/>
      <c r="AC1062" s="162"/>
      <c r="AD1062" s="162"/>
      <c r="AE1062" s="162"/>
      <c r="AF1062" s="162"/>
      <c r="AG1062" s="162"/>
      <c r="AH1062" s="162"/>
      <c r="AI1062" s="162"/>
      <c r="AJ1062" s="162"/>
      <c r="AK1062" s="162"/>
      <c r="AL1062" s="162"/>
      <c r="AM1062" s="581"/>
      <c r="AN1062" s="162"/>
      <c r="AO1062" s="272"/>
      <c r="AP1062" s="273"/>
    </row>
    <row r="1063" spans="21:42" x14ac:dyDescent="0.3">
      <c r="U1063" s="236"/>
      <c r="V1063" s="236"/>
      <c r="W1063" s="236"/>
      <c r="X1063" s="236"/>
      <c r="Y1063" s="236"/>
      <c r="Z1063" s="162"/>
      <c r="AA1063" s="162"/>
      <c r="AB1063" s="162"/>
      <c r="AC1063" s="162"/>
      <c r="AD1063" s="162"/>
      <c r="AE1063" s="162"/>
      <c r="AF1063" s="162"/>
      <c r="AG1063" s="162"/>
      <c r="AH1063" s="162"/>
      <c r="AI1063" s="162"/>
      <c r="AJ1063" s="162"/>
      <c r="AK1063" s="162"/>
      <c r="AL1063" s="162"/>
      <c r="AM1063" s="581"/>
      <c r="AN1063" s="162"/>
      <c r="AO1063" s="272"/>
      <c r="AP1063" s="273"/>
    </row>
    <row r="1064" spans="21:42" x14ac:dyDescent="0.3">
      <c r="U1064" s="236"/>
      <c r="V1064" s="236"/>
      <c r="W1064" s="236"/>
      <c r="X1064" s="236"/>
      <c r="Y1064" s="236"/>
      <c r="Z1064" s="162"/>
      <c r="AA1064" s="162"/>
      <c r="AB1064" s="162"/>
      <c r="AC1064" s="162"/>
      <c r="AD1064" s="162"/>
      <c r="AE1064" s="162"/>
      <c r="AF1064" s="162"/>
      <c r="AG1064" s="162"/>
      <c r="AH1064" s="162"/>
      <c r="AI1064" s="162"/>
      <c r="AJ1064" s="162"/>
      <c r="AK1064" s="162"/>
      <c r="AL1064" s="162"/>
      <c r="AM1064" s="581"/>
      <c r="AN1064" s="162"/>
      <c r="AO1064" s="272"/>
      <c r="AP1064" s="273"/>
    </row>
    <row r="1065" spans="21:42" x14ac:dyDescent="0.3">
      <c r="U1065" s="236"/>
      <c r="V1065" s="236"/>
      <c r="W1065" s="236"/>
      <c r="X1065" s="236"/>
      <c r="Y1065" s="236"/>
      <c r="Z1065" s="162"/>
      <c r="AA1065" s="162"/>
      <c r="AB1065" s="162"/>
      <c r="AC1065" s="162"/>
      <c r="AD1065" s="162"/>
      <c r="AE1065" s="162"/>
      <c r="AF1065" s="162"/>
      <c r="AG1065" s="162"/>
      <c r="AH1065" s="162"/>
      <c r="AI1065" s="162"/>
      <c r="AJ1065" s="162"/>
      <c r="AK1065" s="162"/>
      <c r="AL1065" s="162"/>
      <c r="AM1065" s="581"/>
      <c r="AN1065" s="162"/>
      <c r="AO1065" s="272"/>
      <c r="AP1065" s="273"/>
    </row>
    <row r="1066" spans="21:42" x14ac:dyDescent="0.3">
      <c r="U1066" s="236"/>
      <c r="V1066" s="236"/>
      <c r="W1066" s="236"/>
      <c r="X1066" s="236"/>
      <c r="Y1066" s="236"/>
      <c r="Z1066" s="162"/>
      <c r="AA1066" s="162"/>
      <c r="AB1066" s="162"/>
      <c r="AC1066" s="162"/>
      <c r="AD1066" s="162"/>
      <c r="AE1066" s="162"/>
      <c r="AF1066" s="162"/>
      <c r="AG1066" s="162"/>
      <c r="AH1066" s="162"/>
      <c r="AI1066" s="162"/>
      <c r="AJ1066" s="162"/>
      <c r="AK1066" s="162"/>
      <c r="AL1066" s="162"/>
      <c r="AM1066" s="581"/>
      <c r="AN1066" s="162"/>
      <c r="AO1066" s="272"/>
      <c r="AP1066" s="273"/>
    </row>
    <row r="1067" spans="21:42" x14ac:dyDescent="0.3">
      <c r="U1067" s="236"/>
      <c r="V1067" s="236"/>
      <c r="W1067" s="236"/>
      <c r="X1067" s="236"/>
      <c r="Y1067" s="236"/>
      <c r="Z1067" s="162"/>
      <c r="AA1067" s="162"/>
      <c r="AB1067" s="162"/>
      <c r="AC1067" s="162"/>
      <c r="AD1067" s="162"/>
      <c r="AE1067" s="162"/>
      <c r="AF1067" s="162"/>
      <c r="AG1067" s="162"/>
      <c r="AH1067" s="162"/>
      <c r="AI1067" s="162"/>
      <c r="AJ1067" s="162"/>
      <c r="AK1067" s="162"/>
      <c r="AL1067" s="162"/>
      <c r="AM1067" s="581"/>
      <c r="AN1067" s="162"/>
      <c r="AO1067" s="272"/>
      <c r="AP1067" s="273"/>
    </row>
    <row r="1068" spans="21:42" x14ac:dyDescent="0.3">
      <c r="U1068" s="236"/>
      <c r="V1068" s="236"/>
      <c r="W1068" s="236"/>
      <c r="X1068" s="236"/>
      <c r="Y1068" s="236"/>
      <c r="Z1068" s="162"/>
      <c r="AA1068" s="162"/>
      <c r="AB1068" s="162"/>
      <c r="AC1068" s="162"/>
      <c r="AD1068" s="162"/>
      <c r="AE1068" s="162"/>
      <c r="AF1068" s="162"/>
      <c r="AG1068" s="162"/>
      <c r="AH1068" s="162"/>
      <c r="AI1068" s="162"/>
      <c r="AJ1068" s="162"/>
      <c r="AK1068" s="162"/>
      <c r="AL1068" s="162"/>
      <c r="AM1068" s="581"/>
      <c r="AN1068" s="162"/>
      <c r="AO1068" s="272"/>
      <c r="AP1068" s="273"/>
    </row>
    <row r="1069" spans="21:42" x14ac:dyDescent="0.3">
      <c r="U1069" s="236"/>
      <c r="V1069" s="236"/>
      <c r="W1069" s="236"/>
      <c r="X1069" s="236"/>
      <c r="Y1069" s="236"/>
      <c r="Z1069" s="162"/>
      <c r="AA1069" s="162"/>
      <c r="AB1069" s="162"/>
      <c r="AC1069" s="162"/>
      <c r="AD1069" s="162"/>
      <c r="AE1069" s="162"/>
      <c r="AF1069" s="162"/>
      <c r="AG1069" s="162"/>
      <c r="AH1069" s="162"/>
      <c r="AI1069" s="162"/>
      <c r="AJ1069" s="162"/>
      <c r="AK1069" s="162"/>
      <c r="AL1069" s="162"/>
      <c r="AM1069" s="581"/>
      <c r="AN1069" s="162"/>
      <c r="AO1069" s="272"/>
      <c r="AP1069" s="273"/>
    </row>
    <row r="1070" spans="21:42" x14ac:dyDescent="0.3">
      <c r="U1070" s="236"/>
      <c r="V1070" s="236"/>
      <c r="W1070" s="236"/>
      <c r="X1070" s="236"/>
      <c r="Y1070" s="236"/>
      <c r="Z1070" s="162"/>
      <c r="AA1070" s="162"/>
      <c r="AB1070" s="162"/>
      <c r="AC1070" s="162"/>
      <c r="AD1070" s="162"/>
      <c r="AE1070" s="162"/>
      <c r="AF1070" s="162"/>
      <c r="AG1070" s="162"/>
      <c r="AH1070" s="162"/>
      <c r="AI1070" s="162"/>
      <c r="AJ1070" s="162"/>
      <c r="AK1070" s="162"/>
      <c r="AL1070" s="162"/>
      <c r="AM1070" s="581"/>
      <c r="AN1070" s="162"/>
      <c r="AO1070" s="272"/>
      <c r="AP1070" s="273"/>
    </row>
    <row r="1071" spans="21:42" x14ac:dyDescent="0.3">
      <c r="U1071" s="236"/>
      <c r="V1071" s="236"/>
      <c r="W1071" s="236"/>
      <c r="X1071" s="236"/>
      <c r="Y1071" s="236"/>
      <c r="Z1071" s="162"/>
      <c r="AA1071" s="162"/>
      <c r="AB1071" s="162"/>
      <c r="AC1071" s="162"/>
      <c r="AD1071" s="162"/>
      <c r="AE1071" s="162"/>
      <c r="AF1071" s="162"/>
      <c r="AG1071" s="162"/>
      <c r="AH1071" s="162"/>
      <c r="AI1071" s="162"/>
      <c r="AJ1071" s="162"/>
      <c r="AK1071" s="162"/>
      <c r="AL1071" s="162"/>
      <c r="AM1071" s="581"/>
      <c r="AN1071" s="162"/>
      <c r="AO1071" s="272"/>
      <c r="AP1071" s="273"/>
    </row>
    <row r="1072" spans="21:42" x14ac:dyDescent="0.3">
      <c r="U1072" s="236"/>
      <c r="V1072" s="236"/>
      <c r="W1072" s="236"/>
      <c r="X1072" s="236"/>
      <c r="Y1072" s="236"/>
      <c r="Z1072" s="162"/>
      <c r="AA1072" s="162"/>
      <c r="AB1072" s="162"/>
      <c r="AC1072" s="162"/>
      <c r="AD1072" s="162"/>
      <c r="AE1072" s="162"/>
      <c r="AF1072" s="162"/>
      <c r="AG1072" s="162"/>
      <c r="AH1072" s="162"/>
      <c r="AI1072" s="162"/>
      <c r="AJ1072" s="162"/>
      <c r="AK1072" s="162"/>
      <c r="AL1072" s="162"/>
      <c r="AM1072" s="581"/>
      <c r="AN1072" s="162"/>
      <c r="AO1072" s="272"/>
      <c r="AP1072" s="273"/>
    </row>
    <row r="1073" spans="21:42" x14ac:dyDescent="0.3">
      <c r="U1073" s="236"/>
      <c r="V1073" s="236"/>
      <c r="W1073" s="236"/>
      <c r="X1073" s="236"/>
      <c r="Y1073" s="236"/>
      <c r="Z1073" s="162"/>
      <c r="AA1073" s="162"/>
      <c r="AB1073" s="162"/>
      <c r="AC1073" s="162"/>
      <c r="AD1073" s="162"/>
      <c r="AE1073" s="162"/>
      <c r="AF1073" s="162"/>
      <c r="AG1073" s="162"/>
      <c r="AH1073" s="162"/>
      <c r="AI1073" s="162"/>
      <c r="AJ1073" s="162"/>
      <c r="AK1073" s="162"/>
      <c r="AL1073" s="162"/>
      <c r="AM1073" s="581"/>
      <c r="AN1073" s="162"/>
      <c r="AO1073" s="272"/>
      <c r="AP1073" s="273"/>
    </row>
    <row r="1074" spans="21:42" x14ac:dyDescent="0.3">
      <c r="U1074" s="236"/>
      <c r="V1074" s="236"/>
      <c r="W1074" s="236"/>
      <c r="X1074" s="236"/>
      <c r="Y1074" s="236"/>
      <c r="Z1074" s="162"/>
      <c r="AA1074" s="162"/>
      <c r="AB1074" s="162"/>
      <c r="AC1074" s="162"/>
      <c r="AD1074" s="162"/>
      <c r="AE1074" s="162"/>
      <c r="AF1074" s="162"/>
      <c r="AG1074" s="162"/>
      <c r="AH1074" s="162"/>
      <c r="AI1074" s="162"/>
      <c r="AJ1074" s="162"/>
      <c r="AK1074" s="162"/>
      <c r="AL1074" s="162"/>
      <c r="AM1074" s="581"/>
      <c r="AN1074" s="162"/>
      <c r="AO1074" s="272"/>
      <c r="AP1074" s="273"/>
    </row>
    <row r="1075" spans="21:42" x14ac:dyDescent="0.3">
      <c r="U1075" s="236"/>
      <c r="V1075" s="236"/>
      <c r="W1075" s="236"/>
      <c r="X1075" s="236"/>
      <c r="Y1075" s="236"/>
      <c r="Z1075" s="162"/>
      <c r="AA1075" s="162"/>
      <c r="AB1075" s="162"/>
      <c r="AC1075" s="162"/>
      <c r="AD1075" s="162"/>
      <c r="AE1075" s="162"/>
      <c r="AF1075" s="162"/>
      <c r="AG1075" s="162"/>
      <c r="AH1075" s="162"/>
      <c r="AI1075" s="162"/>
      <c r="AJ1075" s="162"/>
      <c r="AK1075" s="162"/>
      <c r="AL1075" s="162"/>
      <c r="AM1075" s="581"/>
      <c r="AN1075" s="162"/>
      <c r="AO1075" s="272"/>
      <c r="AP1075" s="273"/>
    </row>
    <row r="1076" spans="21:42" x14ac:dyDescent="0.3">
      <c r="U1076" s="236"/>
      <c r="V1076" s="236"/>
      <c r="W1076" s="236"/>
      <c r="X1076" s="236"/>
      <c r="Y1076" s="236"/>
      <c r="Z1076" s="162"/>
      <c r="AA1076" s="162"/>
      <c r="AB1076" s="162"/>
      <c r="AC1076" s="162"/>
      <c r="AD1076" s="162"/>
      <c r="AE1076" s="162"/>
      <c r="AF1076" s="162"/>
      <c r="AG1076" s="162"/>
      <c r="AH1076" s="162"/>
      <c r="AI1076" s="162"/>
      <c r="AJ1076" s="162"/>
      <c r="AK1076" s="162"/>
      <c r="AL1076" s="162"/>
      <c r="AM1076" s="581"/>
      <c r="AN1076" s="162"/>
      <c r="AO1076" s="272"/>
      <c r="AP1076" s="273"/>
    </row>
    <row r="1077" spans="21:42" x14ac:dyDescent="0.3">
      <c r="U1077" s="236"/>
      <c r="V1077" s="236"/>
      <c r="W1077" s="236"/>
      <c r="X1077" s="236"/>
      <c r="Y1077" s="236"/>
      <c r="Z1077" s="162"/>
      <c r="AA1077" s="162"/>
      <c r="AB1077" s="162"/>
      <c r="AC1077" s="162"/>
      <c r="AD1077" s="162"/>
      <c r="AE1077" s="162"/>
      <c r="AF1077" s="162"/>
      <c r="AG1077" s="162"/>
      <c r="AH1077" s="162"/>
      <c r="AI1077" s="162"/>
      <c r="AJ1077" s="162"/>
      <c r="AK1077" s="162"/>
      <c r="AL1077" s="162"/>
      <c r="AM1077" s="581"/>
      <c r="AN1077" s="162"/>
      <c r="AO1077" s="272"/>
      <c r="AP1077" s="273"/>
    </row>
    <row r="1078" spans="21:42" x14ac:dyDescent="0.3">
      <c r="U1078" s="236"/>
      <c r="V1078" s="236"/>
      <c r="W1078" s="236"/>
      <c r="X1078" s="236"/>
      <c r="Y1078" s="236"/>
      <c r="Z1078" s="162"/>
      <c r="AA1078" s="162"/>
      <c r="AB1078" s="162"/>
      <c r="AC1078" s="162"/>
      <c r="AD1078" s="162"/>
      <c r="AE1078" s="162"/>
      <c r="AF1078" s="162"/>
      <c r="AG1078" s="162"/>
      <c r="AH1078" s="162"/>
      <c r="AI1078" s="162"/>
      <c r="AJ1078" s="162"/>
      <c r="AK1078" s="162"/>
      <c r="AL1078" s="162"/>
      <c r="AM1078" s="581"/>
      <c r="AN1078" s="162"/>
      <c r="AO1078" s="272"/>
      <c r="AP1078" s="273"/>
    </row>
    <row r="1079" spans="21:42" x14ac:dyDescent="0.3">
      <c r="U1079" s="236"/>
      <c r="V1079" s="236"/>
      <c r="W1079" s="236"/>
      <c r="X1079" s="236"/>
      <c r="Y1079" s="236"/>
      <c r="Z1079" s="162"/>
      <c r="AA1079" s="162"/>
      <c r="AB1079" s="162"/>
      <c r="AC1079" s="162"/>
      <c r="AD1079" s="162"/>
      <c r="AE1079" s="162"/>
      <c r="AF1079" s="162"/>
      <c r="AG1079" s="162"/>
      <c r="AH1079" s="162"/>
      <c r="AI1079" s="162"/>
      <c r="AJ1079" s="162"/>
      <c r="AK1079" s="162"/>
      <c r="AL1079" s="162"/>
      <c r="AM1079" s="581"/>
      <c r="AN1079" s="162"/>
      <c r="AO1079" s="272"/>
      <c r="AP1079" s="273"/>
    </row>
    <row r="1080" spans="21:42" x14ac:dyDescent="0.3">
      <c r="U1080" s="236"/>
      <c r="V1080" s="236"/>
      <c r="W1080" s="236"/>
      <c r="X1080" s="236"/>
      <c r="Y1080" s="236"/>
      <c r="Z1080" s="162"/>
      <c r="AA1080" s="162"/>
      <c r="AB1080" s="162"/>
      <c r="AC1080" s="162"/>
      <c r="AD1080" s="162"/>
      <c r="AE1080" s="162"/>
      <c r="AF1080" s="162"/>
      <c r="AG1080" s="162"/>
      <c r="AH1080" s="162"/>
      <c r="AI1080" s="162"/>
      <c r="AJ1080" s="162"/>
      <c r="AK1080" s="162"/>
      <c r="AL1080" s="162"/>
      <c r="AM1080" s="581"/>
      <c r="AN1080" s="162"/>
      <c r="AO1080" s="272"/>
      <c r="AP1080" s="273"/>
    </row>
    <row r="1081" spans="21:42" x14ac:dyDescent="0.3">
      <c r="U1081" s="236"/>
      <c r="V1081" s="236"/>
      <c r="W1081" s="236"/>
      <c r="X1081" s="236"/>
      <c r="Y1081" s="236"/>
      <c r="Z1081" s="162"/>
      <c r="AA1081" s="162"/>
      <c r="AB1081" s="162"/>
      <c r="AC1081" s="162"/>
      <c r="AD1081" s="162"/>
      <c r="AE1081" s="162"/>
      <c r="AF1081" s="162"/>
      <c r="AG1081" s="162"/>
      <c r="AH1081" s="162"/>
      <c r="AI1081" s="162"/>
      <c r="AJ1081" s="162"/>
      <c r="AK1081" s="162"/>
      <c r="AL1081" s="162"/>
      <c r="AM1081" s="581"/>
      <c r="AN1081" s="162"/>
      <c r="AO1081" s="272"/>
      <c r="AP1081" s="273"/>
    </row>
    <row r="1082" spans="21:42" x14ac:dyDescent="0.3">
      <c r="U1082" s="236"/>
      <c r="V1082" s="236"/>
      <c r="W1082" s="236"/>
      <c r="X1082" s="236"/>
      <c r="Y1082" s="236"/>
      <c r="Z1082" s="162"/>
      <c r="AA1082" s="162"/>
      <c r="AB1082" s="162"/>
      <c r="AC1082" s="162"/>
      <c r="AD1082" s="162"/>
      <c r="AE1082" s="162"/>
      <c r="AF1082" s="162"/>
      <c r="AG1082" s="162"/>
      <c r="AH1082" s="162"/>
      <c r="AI1082" s="162"/>
      <c r="AJ1082" s="162"/>
      <c r="AK1082" s="162"/>
      <c r="AL1082" s="162"/>
      <c r="AM1082" s="581"/>
      <c r="AN1082" s="162"/>
      <c r="AO1082" s="272"/>
      <c r="AP1082" s="273"/>
    </row>
    <row r="1083" spans="21:42" x14ac:dyDescent="0.3">
      <c r="U1083" s="236"/>
      <c r="V1083" s="236"/>
      <c r="W1083" s="236"/>
      <c r="X1083" s="236"/>
      <c r="Y1083" s="236"/>
      <c r="Z1083" s="162"/>
      <c r="AA1083" s="162"/>
      <c r="AB1083" s="162"/>
      <c r="AC1083" s="162"/>
      <c r="AD1083" s="162"/>
      <c r="AE1083" s="162"/>
      <c r="AF1083" s="162"/>
      <c r="AG1083" s="162"/>
      <c r="AH1083" s="162"/>
      <c r="AI1083" s="162"/>
      <c r="AJ1083" s="162"/>
      <c r="AK1083" s="162"/>
      <c r="AL1083" s="162"/>
      <c r="AM1083" s="581"/>
      <c r="AN1083" s="162"/>
      <c r="AO1083" s="272"/>
      <c r="AP1083" s="273"/>
    </row>
    <row r="1084" spans="21:42" x14ac:dyDescent="0.3">
      <c r="U1084" s="236"/>
      <c r="V1084" s="236"/>
      <c r="W1084" s="236"/>
      <c r="X1084" s="236"/>
      <c r="Y1084" s="236"/>
      <c r="Z1084" s="162"/>
      <c r="AA1084" s="162"/>
      <c r="AB1084" s="162"/>
      <c r="AC1084" s="162"/>
      <c r="AD1084" s="162"/>
      <c r="AE1084" s="162"/>
      <c r="AF1084" s="162"/>
      <c r="AG1084" s="162"/>
      <c r="AH1084" s="162"/>
      <c r="AI1084" s="162"/>
      <c r="AJ1084" s="162"/>
      <c r="AK1084" s="162"/>
      <c r="AL1084" s="162"/>
      <c r="AM1084" s="581"/>
      <c r="AN1084" s="162"/>
      <c r="AO1084" s="272"/>
      <c r="AP1084" s="273"/>
    </row>
    <row r="1085" spans="21:42" x14ac:dyDescent="0.3">
      <c r="U1085" s="236"/>
      <c r="V1085" s="236"/>
      <c r="W1085" s="236"/>
      <c r="X1085" s="236"/>
      <c r="Y1085" s="236"/>
      <c r="Z1085" s="162"/>
      <c r="AA1085" s="162"/>
      <c r="AB1085" s="162"/>
      <c r="AC1085" s="162"/>
      <c r="AD1085" s="162"/>
      <c r="AE1085" s="162"/>
      <c r="AF1085" s="162"/>
      <c r="AG1085" s="162"/>
      <c r="AH1085" s="162"/>
      <c r="AI1085" s="162"/>
      <c r="AJ1085" s="162"/>
      <c r="AK1085" s="162"/>
      <c r="AL1085" s="162"/>
      <c r="AM1085" s="581"/>
      <c r="AN1085" s="162"/>
      <c r="AO1085" s="272"/>
      <c r="AP1085" s="273"/>
    </row>
    <row r="1086" spans="21:42" x14ac:dyDescent="0.3">
      <c r="U1086" s="236"/>
      <c r="V1086" s="236"/>
      <c r="W1086" s="236"/>
      <c r="X1086" s="236"/>
      <c r="Y1086" s="236"/>
      <c r="Z1086" s="162"/>
      <c r="AA1086" s="162"/>
      <c r="AB1086" s="162"/>
      <c r="AC1086" s="162"/>
      <c r="AD1086" s="162"/>
      <c r="AE1086" s="162"/>
      <c r="AF1086" s="162"/>
      <c r="AG1086" s="162"/>
      <c r="AH1086" s="162"/>
      <c r="AI1086" s="162"/>
      <c r="AJ1086" s="162"/>
      <c r="AK1086" s="162"/>
      <c r="AL1086" s="162"/>
      <c r="AM1086" s="581"/>
      <c r="AN1086" s="162"/>
      <c r="AO1086" s="272"/>
      <c r="AP1086" s="273"/>
    </row>
    <row r="1087" spans="21:42" x14ac:dyDescent="0.3">
      <c r="U1087" s="236"/>
      <c r="V1087" s="236"/>
      <c r="W1087" s="236"/>
      <c r="X1087" s="236"/>
      <c r="Y1087" s="236"/>
      <c r="Z1087" s="162"/>
      <c r="AA1087" s="162"/>
      <c r="AB1087" s="162"/>
      <c r="AC1087" s="162"/>
      <c r="AD1087" s="162"/>
      <c r="AE1087" s="162"/>
      <c r="AF1087" s="162"/>
      <c r="AG1087" s="162"/>
      <c r="AH1087" s="162"/>
      <c r="AI1087" s="162"/>
      <c r="AJ1087" s="162"/>
      <c r="AK1087" s="162"/>
      <c r="AL1087" s="162"/>
      <c r="AM1087" s="581"/>
      <c r="AN1087" s="162"/>
      <c r="AO1087" s="272"/>
      <c r="AP1087" s="273"/>
    </row>
    <row r="1088" spans="21:42" x14ac:dyDescent="0.3">
      <c r="U1088" s="236"/>
      <c r="V1088" s="236"/>
      <c r="W1088" s="236"/>
      <c r="X1088" s="236"/>
      <c r="Y1088" s="236"/>
      <c r="Z1088" s="162"/>
      <c r="AA1088" s="162"/>
      <c r="AB1088" s="162"/>
      <c r="AC1088" s="162"/>
      <c r="AD1088" s="162"/>
      <c r="AE1088" s="162"/>
      <c r="AF1088" s="162"/>
      <c r="AG1088" s="162"/>
      <c r="AH1088" s="162"/>
      <c r="AI1088" s="162"/>
      <c r="AJ1088" s="162"/>
      <c r="AK1088" s="162"/>
      <c r="AL1088" s="162"/>
      <c r="AM1088" s="581"/>
      <c r="AN1088" s="162"/>
      <c r="AO1088" s="272"/>
      <c r="AP1088" s="273"/>
    </row>
    <row r="1089" spans="21:42" x14ac:dyDescent="0.3">
      <c r="U1089" s="236"/>
      <c r="V1089" s="236"/>
      <c r="W1089" s="236"/>
      <c r="X1089" s="236"/>
      <c r="Y1089" s="236"/>
      <c r="Z1089" s="162"/>
      <c r="AA1089" s="162"/>
      <c r="AB1089" s="162"/>
      <c r="AC1089" s="162"/>
      <c r="AD1089" s="162"/>
      <c r="AE1089" s="162"/>
      <c r="AF1089" s="162"/>
      <c r="AG1089" s="162"/>
      <c r="AH1089" s="162"/>
      <c r="AI1089" s="162"/>
      <c r="AJ1089" s="162"/>
      <c r="AK1089" s="162"/>
      <c r="AL1089" s="162"/>
      <c r="AM1089" s="581"/>
      <c r="AN1089" s="162"/>
      <c r="AO1089" s="272"/>
      <c r="AP1089" s="273"/>
    </row>
    <row r="1090" spans="21:42" x14ac:dyDescent="0.3">
      <c r="U1090" s="236"/>
      <c r="V1090" s="236"/>
      <c r="W1090" s="236"/>
      <c r="X1090" s="236"/>
      <c r="Y1090" s="236"/>
      <c r="Z1090" s="162"/>
      <c r="AA1090" s="162"/>
      <c r="AB1090" s="162"/>
      <c r="AC1090" s="162"/>
      <c r="AD1090" s="162"/>
      <c r="AE1090" s="162"/>
      <c r="AF1090" s="162"/>
      <c r="AG1090" s="162"/>
      <c r="AH1090" s="162"/>
      <c r="AI1090" s="162"/>
      <c r="AJ1090" s="162"/>
      <c r="AK1090" s="162"/>
      <c r="AL1090" s="162"/>
      <c r="AM1090" s="581"/>
      <c r="AN1090" s="162"/>
      <c r="AO1090" s="272"/>
      <c r="AP1090" s="273"/>
    </row>
    <row r="1091" spans="21:42" x14ac:dyDescent="0.3">
      <c r="U1091" s="236"/>
      <c r="V1091" s="236"/>
      <c r="W1091" s="236"/>
      <c r="X1091" s="236"/>
      <c r="Y1091" s="236"/>
      <c r="Z1091" s="162"/>
      <c r="AA1091" s="162"/>
      <c r="AB1091" s="162"/>
      <c r="AC1091" s="162"/>
      <c r="AD1091" s="162"/>
      <c r="AE1091" s="162"/>
      <c r="AF1091" s="162"/>
      <c r="AG1091" s="162"/>
      <c r="AH1091" s="162"/>
      <c r="AI1091" s="162"/>
      <c r="AJ1091" s="162"/>
      <c r="AK1091" s="162"/>
      <c r="AL1091" s="162"/>
      <c r="AM1091" s="581"/>
      <c r="AN1091" s="162"/>
      <c r="AO1091" s="272"/>
      <c r="AP1091" s="273"/>
    </row>
    <row r="1092" spans="21:42" x14ac:dyDescent="0.3">
      <c r="U1092" s="236"/>
      <c r="V1092" s="236"/>
      <c r="W1092" s="236"/>
      <c r="X1092" s="236"/>
      <c r="Y1092" s="236"/>
      <c r="Z1092" s="162"/>
      <c r="AA1092" s="162"/>
      <c r="AB1092" s="162"/>
      <c r="AC1092" s="162"/>
      <c r="AD1092" s="162"/>
      <c r="AE1092" s="162"/>
      <c r="AF1092" s="162"/>
      <c r="AG1092" s="162"/>
      <c r="AH1092" s="162"/>
      <c r="AI1092" s="162"/>
      <c r="AJ1092" s="162"/>
      <c r="AK1092" s="162"/>
      <c r="AL1092" s="162"/>
      <c r="AM1092" s="581"/>
      <c r="AN1092" s="162"/>
      <c r="AO1092" s="272"/>
      <c r="AP1092" s="273"/>
    </row>
    <row r="1093" spans="21:42" x14ac:dyDescent="0.3">
      <c r="U1093" s="236"/>
      <c r="V1093" s="236"/>
      <c r="W1093" s="236"/>
      <c r="X1093" s="236"/>
      <c r="Y1093" s="236"/>
      <c r="Z1093" s="162"/>
      <c r="AA1093" s="162"/>
      <c r="AB1093" s="162"/>
      <c r="AC1093" s="162"/>
      <c r="AD1093" s="162"/>
      <c r="AE1093" s="162"/>
      <c r="AF1093" s="162"/>
      <c r="AG1093" s="162"/>
      <c r="AH1093" s="162"/>
      <c r="AI1093" s="162"/>
      <c r="AJ1093" s="162"/>
      <c r="AK1093" s="162"/>
      <c r="AL1093" s="162"/>
      <c r="AM1093" s="581"/>
      <c r="AN1093" s="162"/>
      <c r="AO1093" s="272"/>
      <c r="AP1093" s="273"/>
    </row>
    <row r="1094" spans="21:42" x14ac:dyDescent="0.3">
      <c r="U1094" s="236"/>
      <c r="V1094" s="236"/>
      <c r="W1094" s="236"/>
      <c r="X1094" s="236"/>
      <c r="Y1094" s="236"/>
      <c r="Z1094" s="162"/>
      <c r="AA1094" s="162"/>
      <c r="AB1094" s="162"/>
      <c r="AC1094" s="162"/>
      <c r="AD1094" s="162"/>
      <c r="AE1094" s="162"/>
      <c r="AF1094" s="162"/>
      <c r="AG1094" s="162"/>
      <c r="AH1094" s="162"/>
      <c r="AI1094" s="162"/>
      <c r="AJ1094" s="162"/>
      <c r="AK1094" s="162"/>
      <c r="AL1094" s="162"/>
      <c r="AM1094" s="581"/>
      <c r="AN1094" s="162"/>
      <c r="AO1094" s="272"/>
      <c r="AP1094" s="273"/>
    </row>
    <row r="1095" spans="21:42" x14ac:dyDescent="0.3">
      <c r="U1095" s="236"/>
      <c r="V1095" s="236"/>
      <c r="W1095" s="236"/>
      <c r="X1095" s="236"/>
      <c r="Y1095" s="236"/>
      <c r="Z1095" s="162"/>
      <c r="AA1095" s="162"/>
      <c r="AB1095" s="162"/>
      <c r="AC1095" s="162"/>
      <c r="AD1095" s="162"/>
      <c r="AE1095" s="162"/>
      <c r="AF1095" s="162"/>
      <c r="AG1095" s="162"/>
      <c r="AH1095" s="162"/>
      <c r="AI1095" s="162"/>
      <c r="AJ1095" s="162"/>
      <c r="AK1095" s="162"/>
      <c r="AL1095" s="162"/>
      <c r="AM1095" s="581"/>
      <c r="AN1095" s="162"/>
      <c r="AO1095" s="272"/>
      <c r="AP1095" s="273"/>
    </row>
    <row r="1096" spans="21:42" x14ac:dyDescent="0.3">
      <c r="U1096" s="236"/>
      <c r="V1096" s="236"/>
      <c r="W1096" s="236"/>
      <c r="X1096" s="236"/>
      <c r="Y1096" s="236"/>
      <c r="Z1096" s="162"/>
      <c r="AA1096" s="162"/>
      <c r="AB1096" s="162"/>
      <c r="AC1096" s="162"/>
      <c r="AD1096" s="162"/>
      <c r="AE1096" s="162"/>
      <c r="AF1096" s="162"/>
      <c r="AG1096" s="162"/>
      <c r="AH1096" s="162"/>
      <c r="AI1096" s="162"/>
      <c r="AJ1096" s="162"/>
      <c r="AK1096" s="162"/>
      <c r="AL1096" s="162"/>
      <c r="AM1096" s="581"/>
      <c r="AN1096" s="162"/>
      <c r="AO1096" s="272"/>
      <c r="AP1096" s="273"/>
    </row>
    <row r="1097" spans="21:42" x14ac:dyDescent="0.3">
      <c r="U1097" s="236"/>
      <c r="V1097" s="236"/>
      <c r="W1097" s="236"/>
      <c r="X1097" s="236"/>
      <c r="Y1097" s="236"/>
      <c r="Z1097" s="162"/>
      <c r="AA1097" s="162"/>
      <c r="AB1097" s="162"/>
      <c r="AC1097" s="162"/>
      <c r="AD1097" s="162"/>
      <c r="AE1097" s="162"/>
      <c r="AF1097" s="162"/>
      <c r="AG1097" s="162"/>
      <c r="AH1097" s="162"/>
      <c r="AI1097" s="162"/>
      <c r="AJ1097" s="162"/>
      <c r="AK1097" s="162"/>
      <c r="AL1097" s="162"/>
      <c r="AM1097" s="581"/>
      <c r="AN1097" s="162"/>
      <c r="AO1097" s="272"/>
      <c r="AP1097" s="273"/>
    </row>
    <row r="1098" spans="21:42" x14ac:dyDescent="0.3">
      <c r="U1098" s="236"/>
      <c r="V1098" s="236"/>
      <c r="W1098" s="236"/>
      <c r="X1098" s="236"/>
      <c r="Y1098" s="236"/>
      <c r="Z1098" s="162"/>
      <c r="AA1098" s="162"/>
      <c r="AB1098" s="162"/>
      <c r="AC1098" s="162"/>
      <c r="AD1098" s="162"/>
      <c r="AE1098" s="162"/>
      <c r="AF1098" s="162"/>
      <c r="AG1098" s="162"/>
      <c r="AH1098" s="162"/>
      <c r="AI1098" s="162"/>
      <c r="AJ1098" s="162"/>
      <c r="AK1098" s="162"/>
      <c r="AL1098" s="162"/>
      <c r="AM1098" s="581"/>
      <c r="AN1098" s="162"/>
      <c r="AO1098" s="272"/>
      <c r="AP1098" s="273"/>
    </row>
    <row r="1099" spans="21:42" x14ac:dyDescent="0.3">
      <c r="U1099" s="236"/>
      <c r="V1099" s="236"/>
      <c r="W1099" s="236"/>
      <c r="X1099" s="236"/>
      <c r="Y1099" s="236"/>
      <c r="Z1099" s="162"/>
      <c r="AA1099" s="162"/>
      <c r="AB1099" s="162"/>
      <c r="AC1099" s="162"/>
      <c r="AD1099" s="162"/>
      <c r="AE1099" s="162"/>
      <c r="AF1099" s="162"/>
      <c r="AG1099" s="162"/>
      <c r="AH1099" s="162"/>
      <c r="AI1099" s="162"/>
      <c r="AJ1099" s="162"/>
      <c r="AK1099" s="162"/>
      <c r="AL1099" s="162"/>
      <c r="AM1099" s="581"/>
      <c r="AN1099" s="162"/>
      <c r="AO1099" s="272"/>
      <c r="AP1099" s="273"/>
    </row>
    <row r="1100" spans="21:42" x14ac:dyDescent="0.3">
      <c r="U1100" s="236"/>
      <c r="V1100" s="236"/>
      <c r="W1100" s="236"/>
      <c r="X1100" s="236"/>
      <c r="Y1100" s="236"/>
      <c r="Z1100" s="162"/>
      <c r="AA1100" s="162"/>
      <c r="AB1100" s="162"/>
      <c r="AC1100" s="162"/>
      <c r="AD1100" s="162"/>
      <c r="AE1100" s="162"/>
      <c r="AF1100" s="162"/>
      <c r="AG1100" s="162"/>
      <c r="AH1100" s="162"/>
      <c r="AI1100" s="162"/>
      <c r="AJ1100" s="162"/>
      <c r="AK1100" s="162"/>
      <c r="AL1100" s="162"/>
      <c r="AM1100" s="581"/>
      <c r="AN1100" s="162"/>
      <c r="AO1100" s="272"/>
      <c r="AP1100" s="273"/>
    </row>
    <row r="1101" spans="21:42" x14ac:dyDescent="0.3">
      <c r="U1101" s="236"/>
      <c r="V1101" s="236"/>
      <c r="W1101" s="236"/>
      <c r="X1101" s="236"/>
      <c r="Y1101" s="236"/>
      <c r="Z1101" s="162"/>
      <c r="AA1101" s="162"/>
      <c r="AB1101" s="162"/>
      <c r="AC1101" s="162"/>
      <c r="AD1101" s="162"/>
      <c r="AE1101" s="162"/>
      <c r="AF1101" s="162"/>
      <c r="AG1101" s="162"/>
      <c r="AH1101" s="162"/>
      <c r="AI1101" s="162"/>
      <c r="AJ1101" s="162"/>
      <c r="AK1101" s="162"/>
      <c r="AL1101" s="162"/>
      <c r="AM1101" s="581"/>
      <c r="AN1101" s="162"/>
      <c r="AO1101" s="272"/>
      <c r="AP1101" s="273"/>
    </row>
    <row r="1102" spans="21:42" x14ac:dyDescent="0.3">
      <c r="U1102" s="236"/>
      <c r="V1102" s="236"/>
      <c r="W1102" s="236"/>
      <c r="X1102" s="236"/>
      <c r="Y1102" s="236"/>
      <c r="Z1102" s="162"/>
      <c r="AA1102" s="162"/>
      <c r="AB1102" s="162"/>
      <c r="AC1102" s="162"/>
      <c r="AD1102" s="162"/>
      <c r="AE1102" s="162"/>
      <c r="AF1102" s="162"/>
      <c r="AG1102" s="162"/>
      <c r="AH1102" s="162"/>
      <c r="AI1102" s="162"/>
      <c r="AJ1102" s="162"/>
      <c r="AK1102" s="162"/>
      <c r="AL1102" s="162"/>
      <c r="AM1102" s="581"/>
      <c r="AN1102" s="162"/>
      <c r="AO1102" s="272"/>
      <c r="AP1102" s="273"/>
    </row>
    <row r="1103" spans="21:42" x14ac:dyDescent="0.3">
      <c r="U1103" s="236"/>
      <c r="V1103" s="236"/>
      <c r="W1103" s="236"/>
      <c r="X1103" s="236"/>
      <c r="Y1103" s="236"/>
      <c r="Z1103" s="162"/>
      <c r="AA1103" s="162"/>
      <c r="AB1103" s="162"/>
      <c r="AC1103" s="162"/>
      <c r="AD1103" s="162"/>
      <c r="AE1103" s="162"/>
      <c r="AF1103" s="162"/>
      <c r="AG1103" s="162"/>
      <c r="AH1103" s="162"/>
      <c r="AI1103" s="162"/>
      <c r="AJ1103" s="162"/>
      <c r="AK1103" s="162"/>
      <c r="AL1103" s="162"/>
      <c r="AM1103" s="581"/>
      <c r="AN1103" s="162"/>
      <c r="AO1103" s="272"/>
      <c r="AP1103" s="273"/>
    </row>
    <row r="1104" spans="21:42" x14ac:dyDescent="0.3">
      <c r="U1104" s="236"/>
      <c r="V1104" s="236"/>
      <c r="W1104" s="236"/>
      <c r="X1104" s="236"/>
      <c r="Y1104" s="236"/>
      <c r="Z1104" s="162"/>
      <c r="AA1104" s="162"/>
      <c r="AB1104" s="162"/>
      <c r="AC1104" s="162"/>
      <c r="AD1104" s="162"/>
      <c r="AE1104" s="162"/>
      <c r="AF1104" s="162"/>
      <c r="AG1104" s="162"/>
      <c r="AH1104" s="162"/>
      <c r="AI1104" s="162"/>
      <c r="AJ1104" s="162"/>
      <c r="AK1104" s="162"/>
      <c r="AL1104" s="162"/>
      <c r="AM1104" s="581"/>
      <c r="AN1104" s="162"/>
      <c r="AO1104" s="272"/>
      <c r="AP1104" s="273"/>
    </row>
    <row r="1105" spans="21:42" x14ac:dyDescent="0.3">
      <c r="U1105" s="236"/>
      <c r="V1105" s="236"/>
      <c r="W1105" s="236"/>
      <c r="X1105" s="236"/>
      <c r="Y1105" s="236"/>
      <c r="Z1105" s="162"/>
      <c r="AA1105" s="162"/>
      <c r="AB1105" s="162"/>
      <c r="AC1105" s="162"/>
      <c r="AD1105" s="162"/>
      <c r="AE1105" s="162"/>
      <c r="AF1105" s="162"/>
      <c r="AG1105" s="162"/>
      <c r="AH1105" s="162"/>
      <c r="AI1105" s="162"/>
      <c r="AJ1105" s="162"/>
      <c r="AK1105" s="162"/>
      <c r="AL1105" s="162"/>
      <c r="AM1105" s="581"/>
      <c r="AN1105" s="162"/>
      <c r="AO1105" s="272"/>
      <c r="AP1105" s="273"/>
    </row>
    <row r="1106" spans="21:42" x14ac:dyDescent="0.3">
      <c r="U1106" s="236"/>
      <c r="V1106" s="236"/>
      <c r="W1106" s="236"/>
      <c r="X1106" s="236"/>
      <c r="Y1106" s="236"/>
      <c r="Z1106" s="162"/>
      <c r="AA1106" s="162"/>
      <c r="AB1106" s="162"/>
      <c r="AC1106" s="162"/>
      <c r="AD1106" s="162"/>
      <c r="AE1106" s="162"/>
      <c r="AF1106" s="162"/>
      <c r="AG1106" s="162"/>
      <c r="AH1106" s="162"/>
      <c r="AI1106" s="162"/>
      <c r="AJ1106" s="162"/>
      <c r="AK1106" s="162"/>
      <c r="AL1106" s="162"/>
      <c r="AM1106" s="581"/>
      <c r="AN1106" s="162"/>
      <c r="AO1106" s="272"/>
      <c r="AP1106" s="273"/>
    </row>
    <row r="1107" spans="21:42" x14ac:dyDescent="0.3">
      <c r="U1107" s="236"/>
      <c r="V1107" s="236"/>
      <c r="W1107" s="236"/>
      <c r="X1107" s="236"/>
      <c r="Y1107" s="236"/>
      <c r="Z1107" s="162"/>
      <c r="AA1107" s="162"/>
      <c r="AB1107" s="162"/>
      <c r="AC1107" s="162"/>
      <c r="AD1107" s="162"/>
      <c r="AE1107" s="162"/>
      <c r="AF1107" s="162"/>
      <c r="AG1107" s="162"/>
      <c r="AH1107" s="162"/>
      <c r="AI1107" s="162"/>
      <c r="AJ1107" s="162"/>
      <c r="AK1107" s="162"/>
      <c r="AL1107" s="162"/>
      <c r="AM1107" s="581"/>
      <c r="AN1107" s="162"/>
      <c r="AO1107" s="272"/>
      <c r="AP1107" s="273"/>
    </row>
    <row r="1108" spans="21:42" x14ac:dyDescent="0.3">
      <c r="U1108" s="236"/>
      <c r="V1108" s="236"/>
      <c r="W1108" s="236"/>
      <c r="X1108" s="236"/>
      <c r="Y1108" s="236"/>
      <c r="Z1108" s="162"/>
      <c r="AA1108" s="162"/>
      <c r="AB1108" s="162"/>
      <c r="AC1108" s="162"/>
      <c r="AD1108" s="162"/>
      <c r="AE1108" s="162"/>
      <c r="AF1108" s="162"/>
      <c r="AG1108" s="162"/>
      <c r="AH1108" s="162"/>
      <c r="AI1108" s="162"/>
      <c r="AJ1108" s="162"/>
      <c r="AK1108" s="162"/>
      <c r="AL1108" s="162"/>
      <c r="AM1108" s="581"/>
      <c r="AN1108" s="162"/>
      <c r="AO1108" s="272"/>
      <c r="AP1108" s="273"/>
    </row>
    <row r="1109" spans="21:42" x14ac:dyDescent="0.3">
      <c r="U1109" s="236"/>
      <c r="V1109" s="236"/>
      <c r="W1109" s="236"/>
      <c r="X1109" s="236"/>
      <c r="Y1109" s="236"/>
      <c r="Z1109" s="162"/>
      <c r="AA1109" s="162"/>
      <c r="AB1109" s="162"/>
      <c r="AC1109" s="162"/>
      <c r="AD1109" s="162"/>
      <c r="AE1109" s="162"/>
      <c r="AF1109" s="162"/>
      <c r="AG1109" s="162"/>
      <c r="AH1109" s="162"/>
      <c r="AI1109" s="162"/>
      <c r="AJ1109" s="162"/>
      <c r="AK1109" s="162"/>
      <c r="AL1109" s="162"/>
      <c r="AM1109" s="581"/>
      <c r="AN1109" s="162"/>
      <c r="AO1109" s="272"/>
      <c r="AP1109" s="273"/>
    </row>
    <row r="1110" spans="21:42" x14ac:dyDescent="0.3">
      <c r="U1110" s="236"/>
      <c r="V1110" s="236"/>
      <c r="W1110" s="236"/>
      <c r="X1110" s="236"/>
      <c r="Y1110" s="236"/>
      <c r="Z1110" s="162"/>
      <c r="AA1110" s="162"/>
      <c r="AB1110" s="162"/>
      <c r="AC1110" s="162"/>
      <c r="AD1110" s="162"/>
      <c r="AE1110" s="162"/>
      <c r="AF1110" s="162"/>
      <c r="AG1110" s="162"/>
      <c r="AH1110" s="162"/>
      <c r="AI1110" s="162"/>
      <c r="AJ1110" s="162"/>
      <c r="AK1110" s="162"/>
      <c r="AL1110" s="162"/>
      <c r="AM1110" s="581"/>
      <c r="AN1110" s="162"/>
      <c r="AO1110" s="272"/>
      <c r="AP1110" s="273"/>
    </row>
    <row r="1111" spans="21:42" x14ac:dyDescent="0.3">
      <c r="U1111" s="236"/>
      <c r="V1111" s="236"/>
      <c r="W1111" s="236"/>
      <c r="X1111" s="236"/>
      <c r="Y1111" s="236"/>
      <c r="Z1111" s="162"/>
      <c r="AA1111" s="162"/>
      <c r="AB1111" s="162"/>
      <c r="AC1111" s="162"/>
      <c r="AD1111" s="162"/>
      <c r="AE1111" s="162"/>
      <c r="AF1111" s="162"/>
      <c r="AG1111" s="162"/>
      <c r="AH1111" s="162"/>
      <c r="AI1111" s="162"/>
      <c r="AJ1111" s="162"/>
      <c r="AK1111" s="162"/>
      <c r="AL1111" s="162"/>
      <c r="AM1111" s="581"/>
      <c r="AN1111" s="162"/>
      <c r="AO1111" s="272"/>
      <c r="AP1111" s="273"/>
    </row>
    <row r="1112" spans="21:42" x14ac:dyDescent="0.3">
      <c r="U1112" s="236"/>
      <c r="V1112" s="236"/>
      <c r="W1112" s="236"/>
      <c r="X1112" s="236"/>
      <c r="Y1112" s="236"/>
      <c r="Z1112" s="162"/>
      <c r="AA1112" s="162"/>
      <c r="AB1112" s="162"/>
      <c r="AC1112" s="162"/>
      <c r="AD1112" s="162"/>
      <c r="AE1112" s="162"/>
      <c r="AF1112" s="162"/>
      <c r="AG1112" s="162"/>
      <c r="AH1112" s="162"/>
      <c r="AI1112" s="162"/>
      <c r="AJ1112" s="162"/>
      <c r="AK1112" s="162"/>
      <c r="AL1112" s="162"/>
      <c r="AM1112" s="581"/>
      <c r="AN1112" s="162"/>
      <c r="AO1112" s="272"/>
      <c r="AP1112" s="273"/>
    </row>
    <row r="1113" spans="21:42" x14ac:dyDescent="0.3">
      <c r="U1113" s="236"/>
      <c r="V1113" s="236"/>
      <c r="W1113" s="236"/>
      <c r="X1113" s="236"/>
      <c r="Y1113" s="236"/>
      <c r="Z1113" s="162"/>
      <c r="AA1113" s="162"/>
      <c r="AB1113" s="162"/>
      <c r="AC1113" s="162"/>
      <c r="AD1113" s="162"/>
      <c r="AE1113" s="162"/>
      <c r="AF1113" s="162"/>
      <c r="AG1113" s="162"/>
      <c r="AH1113" s="162"/>
      <c r="AI1113" s="162"/>
      <c r="AJ1113" s="162"/>
      <c r="AK1113" s="162"/>
      <c r="AL1113" s="162"/>
      <c r="AM1113" s="581"/>
      <c r="AN1113" s="162"/>
      <c r="AO1113" s="272"/>
      <c r="AP1113" s="273"/>
    </row>
    <row r="1114" spans="21:42" x14ac:dyDescent="0.3">
      <c r="U1114" s="236"/>
      <c r="V1114" s="236"/>
      <c r="W1114" s="236"/>
      <c r="X1114" s="236"/>
      <c r="Y1114" s="236"/>
      <c r="Z1114" s="162"/>
      <c r="AA1114" s="162"/>
      <c r="AB1114" s="162"/>
      <c r="AC1114" s="162"/>
      <c r="AD1114" s="162"/>
      <c r="AE1114" s="162"/>
      <c r="AF1114" s="162"/>
      <c r="AG1114" s="162"/>
      <c r="AH1114" s="162"/>
      <c r="AI1114" s="162"/>
      <c r="AJ1114" s="162"/>
      <c r="AK1114" s="162"/>
      <c r="AL1114" s="162"/>
      <c r="AM1114" s="581"/>
      <c r="AN1114" s="162"/>
      <c r="AO1114" s="272"/>
      <c r="AP1114" s="273"/>
    </row>
    <row r="1115" spans="21:42" x14ac:dyDescent="0.3">
      <c r="U1115" s="236"/>
      <c r="V1115" s="236"/>
      <c r="W1115" s="236"/>
      <c r="X1115" s="236"/>
      <c r="Y1115" s="236"/>
      <c r="Z1115" s="162"/>
      <c r="AA1115" s="162"/>
      <c r="AB1115" s="162"/>
      <c r="AC1115" s="162"/>
      <c r="AD1115" s="162"/>
      <c r="AE1115" s="162"/>
      <c r="AF1115" s="162"/>
      <c r="AG1115" s="162"/>
      <c r="AH1115" s="162"/>
      <c r="AI1115" s="162"/>
      <c r="AJ1115" s="162"/>
      <c r="AK1115" s="162"/>
      <c r="AL1115" s="162"/>
      <c r="AM1115" s="581"/>
      <c r="AN1115" s="162"/>
      <c r="AO1115" s="272"/>
      <c r="AP1115" s="273"/>
    </row>
    <row r="1116" spans="21:42" x14ac:dyDescent="0.3">
      <c r="U1116" s="236"/>
      <c r="V1116" s="236"/>
      <c r="W1116" s="236"/>
      <c r="X1116" s="236"/>
      <c r="Y1116" s="236"/>
      <c r="Z1116" s="162"/>
      <c r="AA1116" s="162"/>
      <c r="AB1116" s="162"/>
      <c r="AC1116" s="162"/>
      <c r="AD1116" s="162"/>
      <c r="AE1116" s="162"/>
      <c r="AF1116" s="162"/>
      <c r="AG1116" s="162"/>
      <c r="AH1116" s="162"/>
      <c r="AI1116" s="162"/>
      <c r="AJ1116" s="162"/>
      <c r="AK1116" s="162"/>
      <c r="AL1116" s="162"/>
      <c r="AM1116" s="581"/>
      <c r="AN1116" s="162"/>
      <c r="AO1116" s="272"/>
      <c r="AP1116" s="273"/>
    </row>
    <row r="1117" spans="21:42" x14ac:dyDescent="0.3">
      <c r="U1117" s="236"/>
      <c r="V1117" s="236"/>
      <c r="W1117" s="236"/>
      <c r="X1117" s="236"/>
      <c r="Y1117" s="236"/>
      <c r="Z1117" s="162"/>
      <c r="AA1117" s="162"/>
      <c r="AB1117" s="162"/>
      <c r="AC1117" s="162"/>
      <c r="AD1117" s="162"/>
      <c r="AE1117" s="162"/>
      <c r="AF1117" s="162"/>
      <c r="AG1117" s="162"/>
      <c r="AH1117" s="162"/>
      <c r="AI1117" s="162"/>
      <c r="AJ1117" s="162"/>
      <c r="AK1117" s="162"/>
      <c r="AL1117" s="162"/>
      <c r="AM1117" s="581"/>
      <c r="AN1117" s="162"/>
      <c r="AO1117" s="272"/>
      <c r="AP1117" s="273"/>
    </row>
    <row r="1118" spans="21:42" x14ac:dyDescent="0.3">
      <c r="U1118" s="236"/>
      <c r="V1118" s="236"/>
      <c r="W1118" s="236"/>
      <c r="X1118" s="236"/>
      <c r="Y1118" s="236"/>
      <c r="Z1118" s="162"/>
      <c r="AA1118" s="162"/>
      <c r="AB1118" s="162"/>
      <c r="AC1118" s="162"/>
      <c r="AD1118" s="162"/>
      <c r="AE1118" s="162"/>
      <c r="AF1118" s="162"/>
      <c r="AG1118" s="162"/>
      <c r="AH1118" s="162"/>
      <c r="AI1118" s="162"/>
      <c r="AJ1118" s="162"/>
      <c r="AK1118" s="162"/>
      <c r="AL1118" s="162"/>
      <c r="AM1118" s="581"/>
      <c r="AN1118" s="162"/>
      <c r="AO1118" s="272"/>
      <c r="AP1118" s="273"/>
    </row>
    <row r="1119" spans="21:42" x14ac:dyDescent="0.3">
      <c r="U1119" s="236"/>
      <c r="V1119" s="236"/>
      <c r="W1119" s="236"/>
      <c r="X1119" s="236"/>
      <c r="Y1119" s="236"/>
      <c r="Z1119" s="162"/>
      <c r="AA1119" s="162"/>
      <c r="AB1119" s="162"/>
      <c r="AC1119" s="162"/>
      <c r="AD1119" s="162"/>
      <c r="AE1119" s="162"/>
      <c r="AF1119" s="162"/>
      <c r="AG1119" s="162"/>
      <c r="AH1119" s="162"/>
      <c r="AI1119" s="162"/>
      <c r="AJ1119" s="162"/>
      <c r="AK1119" s="162"/>
      <c r="AL1119" s="162"/>
      <c r="AM1119" s="581"/>
      <c r="AN1119" s="162"/>
      <c r="AO1119" s="272"/>
      <c r="AP1119" s="273"/>
    </row>
    <row r="1120" spans="21:42" x14ac:dyDescent="0.3">
      <c r="U1120" s="236"/>
      <c r="V1120" s="236"/>
      <c r="W1120" s="236"/>
      <c r="X1120" s="236"/>
      <c r="Y1120" s="236"/>
      <c r="Z1120" s="162"/>
      <c r="AA1120" s="162"/>
      <c r="AB1120" s="162"/>
      <c r="AC1120" s="162"/>
      <c r="AD1120" s="162"/>
      <c r="AE1120" s="162"/>
      <c r="AF1120" s="162"/>
      <c r="AG1120" s="162"/>
      <c r="AH1120" s="162"/>
      <c r="AI1120" s="162"/>
      <c r="AJ1120" s="162"/>
      <c r="AK1120" s="162"/>
      <c r="AL1120" s="162"/>
      <c r="AM1120" s="581"/>
      <c r="AN1120" s="162"/>
      <c r="AO1120" s="272"/>
      <c r="AP1120" s="273"/>
    </row>
    <row r="1121" spans="21:42" x14ac:dyDescent="0.3">
      <c r="U1121" s="236"/>
      <c r="V1121" s="236"/>
      <c r="W1121" s="236"/>
      <c r="X1121" s="236"/>
      <c r="Y1121" s="236"/>
      <c r="Z1121" s="162"/>
      <c r="AA1121" s="162"/>
      <c r="AB1121" s="162"/>
      <c r="AC1121" s="162"/>
      <c r="AD1121" s="162"/>
      <c r="AE1121" s="162"/>
      <c r="AF1121" s="162"/>
      <c r="AG1121" s="162"/>
      <c r="AH1121" s="162"/>
      <c r="AI1121" s="162"/>
      <c r="AJ1121" s="162"/>
      <c r="AK1121" s="162"/>
      <c r="AL1121" s="162"/>
      <c r="AM1121" s="581"/>
      <c r="AN1121" s="162"/>
      <c r="AO1121" s="272"/>
      <c r="AP1121" s="273"/>
    </row>
    <row r="1122" spans="21:42" x14ac:dyDescent="0.3">
      <c r="U1122" s="236"/>
      <c r="V1122" s="236"/>
      <c r="W1122" s="236"/>
      <c r="X1122" s="236"/>
      <c r="Y1122" s="236"/>
      <c r="Z1122" s="162"/>
      <c r="AA1122" s="162"/>
      <c r="AB1122" s="162"/>
      <c r="AC1122" s="162"/>
      <c r="AD1122" s="162"/>
      <c r="AE1122" s="162"/>
      <c r="AF1122" s="162"/>
      <c r="AG1122" s="162"/>
      <c r="AH1122" s="162"/>
      <c r="AI1122" s="162"/>
      <c r="AJ1122" s="162"/>
      <c r="AK1122" s="162"/>
      <c r="AL1122" s="162"/>
      <c r="AM1122" s="581"/>
      <c r="AN1122" s="162"/>
      <c r="AO1122" s="272"/>
      <c r="AP1122" s="273"/>
    </row>
    <row r="1123" spans="21:42" x14ac:dyDescent="0.3">
      <c r="U1123" s="236"/>
      <c r="V1123" s="236"/>
      <c r="W1123" s="236"/>
      <c r="X1123" s="236"/>
      <c r="Y1123" s="236"/>
      <c r="Z1123" s="162"/>
      <c r="AA1123" s="162"/>
      <c r="AB1123" s="162"/>
      <c r="AC1123" s="162"/>
      <c r="AD1123" s="162"/>
      <c r="AE1123" s="162"/>
      <c r="AF1123" s="162"/>
      <c r="AG1123" s="162"/>
      <c r="AH1123" s="162"/>
      <c r="AI1123" s="162"/>
      <c r="AJ1123" s="162"/>
      <c r="AK1123" s="162"/>
      <c r="AL1123" s="162"/>
      <c r="AM1123" s="581"/>
      <c r="AN1123" s="162"/>
      <c r="AO1123" s="272"/>
      <c r="AP1123" s="273"/>
    </row>
    <row r="1124" spans="21:42" x14ac:dyDescent="0.3">
      <c r="U1124" s="236"/>
      <c r="V1124" s="236"/>
      <c r="W1124" s="236"/>
      <c r="X1124" s="236"/>
      <c r="Y1124" s="236"/>
      <c r="Z1124" s="162"/>
      <c r="AA1124" s="162"/>
      <c r="AB1124" s="162"/>
      <c r="AC1124" s="162"/>
      <c r="AD1124" s="162"/>
      <c r="AE1124" s="162"/>
      <c r="AF1124" s="162"/>
      <c r="AG1124" s="162"/>
      <c r="AH1124" s="162"/>
      <c r="AI1124" s="162"/>
      <c r="AJ1124" s="162"/>
      <c r="AK1124" s="162"/>
      <c r="AL1124" s="162"/>
      <c r="AM1124" s="581"/>
      <c r="AN1124" s="162"/>
      <c r="AO1124" s="272"/>
      <c r="AP1124" s="273"/>
    </row>
    <row r="1125" spans="21:42" x14ac:dyDescent="0.3">
      <c r="U1125" s="236"/>
      <c r="V1125" s="236"/>
      <c r="W1125" s="236"/>
      <c r="X1125" s="236"/>
      <c r="Y1125" s="236"/>
      <c r="Z1125" s="162"/>
      <c r="AA1125" s="162"/>
      <c r="AB1125" s="162"/>
      <c r="AC1125" s="162"/>
      <c r="AD1125" s="162"/>
      <c r="AE1125" s="162"/>
      <c r="AF1125" s="162"/>
      <c r="AG1125" s="162"/>
      <c r="AH1125" s="162"/>
      <c r="AI1125" s="162"/>
      <c r="AJ1125" s="162"/>
      <c r="AK1125" s="162"/>
      <c r="AL1125" s="162"/>
      <c r="AM1125" s="581"/>
      <c r="AN1125" s="162"/>
      <c r="AO1125" s="272"/>
      <c r="AP1125" s="273"/>
    </row>
    <row r="1126" spans="21:42" x14ac:dyDescent="0.3">
      <c r="U1126" s="236"/>
      <c r="V1126" s="236"/>
      <c r="W1126" s="236"/>
      <c r="X1126" s="236"/>
      <c r="Y1126" s="236"/>
      <c r="Z1126" s="162"/>
      <c r="AA1126" s="162"/>
      <c r="AB1126" s="162"/>
      <c r="AC1126" s="162"/>
      <c r="AD1126" s="162"/>
      <c r="AE1126" s="162"/>
      <c r="AF1126" s="162"/>
      <c r="AG1126" s="162"/>
      <c r="AH1126" s="162"/>
      <c r="AI1126" s="162"/>
      <c r="AJ1126" s="162"/>
      <c r="AK1126" s="162"/>
      <c r="AL1126" s="162"/>
      <c r="AM1126" s="581"/>
      <c r="AN1126" s="162"/>
      <c r="AO1126" s="272"/>
      <c r="AP1126" s="273"/>
    </row>
    <row r="1127" spans="21:42" x14ac:dyDescent="0.3">
      <c r="U1127" s="236"/>
      <c r="V1127" s="236"/>
      <c r="W1127" s="236"/>
      <c r="X1127" s="236"/>
      <c r="Y1127" s="236"/>
      <c r="Z1127" s="162"/>
      <c r="AA1127" s="162"/>
      <c r="AB1127" s="162"/>
      <c r="AC1127" s="162"/>
      <c r="AD1127" s="162"/>
      <c r="AE1127" s="162"/>
      <c r="AF1127" s="162"/>
      <c r="AG1127" s="162"/>
      <c r="AH1127" s="162"/>
      <c r="AI1127" s="162"/>
      <c r="AJ1127" s="162"/>
      <c r="AK1127" s="162"/>
      <c r="AL1127" s="162"/>
      <c r="AM1127" s="581"/>
      <c r="AN1127" s="162"/>
      <c r="AO1127" s="272"/>
      <c r="AP1127" s="273"/>
    </row>
    <row r="1128" spans="21:42" x14ac:dyDescent="0.3">
      <c r="U1128" s="236"/>
      <c r="V1128" s="236"/>
      <c r="W1128" s="236"/>
      <c r="X1128" s="236"/>
      <c r="Y1128" s="236"/>
      <c r="Z1128" s="162"/>
      <c r="AA1128" s="162"/>
      <c r="AB1128" s="162"/>
      <c r="AC1128" s="162"/>
      <c r="AD1128" s="162"/>
      <c r="AE1128" s="162"/>
      <c r="AF1128" s="162"/>
      <c r="AG1128" s="162"/>
      <c r="AH1128" s="162"/>
      <c r="AI1128" s="162"/>
      <c r="AJ1128" s="162"/>
      <c r="AK1128" s="162"/>
      <c r="AL1128" s="162"/>
      <c r="AM1128" s="581"/>
      <c r="AN1128" s="162"/>
      <c r="AO1128" s="272"/>
      <c r="AP1128" s="273"/>
    </row>
    <row r="1129" spans="21:42" x14ac:dyDescent="0.3">
      <c r="U1129" s="236"/>
      <c r="V1129" s="236"/>
      <c r="W1129" s="236"/>
      <c r="X1129" s="236"/>
      <c r="Y1129" s="236"/>
      <c r="Z1129" s="162"/>
      <c r="AA1129" s="162"/>
      <c r="AB1129" s="162"/>
      <c r="AC1129" s="162"/>
      <c r="AD1129" s="162"/>
      <c r="AE1129" s="162"/>
      <c r="AF1129" s="162"/>
      <c r="AG1129" s="162"/>
      <c r="AH1129" s="162"/>
      <c r="AI1129" s="162"/>
      <c r="AJ1129" s="162"/>
      <c r="AK1129" s="162"/>
      <c r="AL1129" s="162"/>
      <c r="AM1129" s="581"/>
      <c r="AN1129" s="162"/>
      <c r="AO1129" s="272"/>
      <c r="AP1129" s="273"/>
    </row>
    <row r="1130" spans="21:42" x14ac:dyDescent="0.3">
      <c r="U1130" s="236"/>
      <c r="V1130" s="236"/>
      <c r="W1130" s="236"/>
      <c r="X1130" s="236"/>
      <c r="Y1130" s="236"/>
      <c r="Z1130" s="162"/>
      <c r="AA1130" s="162"/>
      <c r="AB1130" s="162"/>
      <c r="AC1130" s="162"/>
      <c r="AD1130" s="162"/>
      <c r="AE1130" s="162"/>
      <c r="AF1130" s="162"/>
      <c r="AG1130" s="162"/>
      <c r="AH1130" s="162"/>
      <c r="AI1130" s="162"/>
      <c r="AJ1130" s="162"/>
      <c r="AK1130" s="162"/>
      <c r="AL1130" s="162"/>
      <c r="AM1130" s="581"/>
      <c r="AN1130" s="162"/>
      <c r="AO1130" s="272"/>
      <c r="AP1130" s="273"/>
    </row>
    <row r="1131" spans="21:42" x14ac:dyDescent="0.3">
      <c r="U1131" s="236"/>
      <c r="V1131" s="236"/>
      <c r="W1131" s="236"/>
      <c r="X1131" s="236"/>
      <c r="Y1131" s="236"/>
      <c r="Z1131" s="162"/>
      <c r="AA1131" s="162"/>
      <c r="AB1131" s="162"/>
      <c r="AC1131" s="162"/>
      <c r="AD1131" s="162"/>
      <c r="AE1131" s="162"/>
      <c r="AF1131" s="162"/>
      <c r="AG1131" s="162"/>
      <c r="AH1131" s="162"/>
      <c r="AI1131" s="162"/>
      <c r="AJ1131" s="162"/>
      <c r="AK1131" s="162"/>
      <c r="AL1131" s="162"/>
      <c r="AM1131" s="581"/>
      <c r="AN1131" s="162"/>
      <c r="AO1131" s="272"/>
      <c r="AP1131" s="273"/>
    </row>
    <row r="1132" spans="21:42" x14ac:dyDescent="0.3">
      <c r="U1132" s="236"/>
      <c r="V1132" s="236"/>
      <c r="W1132" s="236"/>
      <c r="X1132" s="236"/>
      <c r="Y1132" s="236"/>
      <c r="Z1132" s="162"/>
      <c r="AA1132" s="162"/>
      <c r="AB1132" s="162"/>
      <c r="AC1132" s="162"/>
      <c r="AD1132" s="162"/>
      <c r="AE1132" s="162"/>
      <c r="AF1132" s="162"/>
      <c r="AG1132" s="162"/>
      <c r="AH1132" s="162"/>
      <c r="AI1132" s="162"/>
      <c r="AJ1132" s="162"/>
      <c r="AK1132" s="162"/>
      <c r="AL1132" s="162"/>
      <c r="AM1132" s="581"/>
      <c r="AN1132" s="162"/>
      <c r="AO1132" s="272"/>
      <c r="AP1132" s="273"/>
    </row>
    <row r="1133" spans="21:42" x14ac:dyDescent="0.3">
      <c r="U1133" s="236"/>
      <c r="V1133" s="236"/>
      <c r="W1133" s="236"/>
      <c r="X1133" s="236"/>
      <c r="Y1133" s="236"/>
      <c r="Z1133" s="162"/>
      <c r="AA1133" s="162"/>
      <c r="AB1133" s="162"/>
      <c r="AC1133" s="162"/>
      <c r="AD1133" s="162"/>
      <c r="AE1133" s="162"/>
      <c r="AF1133" s="162"/>
      <c r="AG1133" s="162"/>
      <c r="AH1133" s="162"/>
      <c r="AI1133" s="162"/>
      <c r="AJ1133" s="162"/>
      <c r="AK1133" s="162"/>
      <c r="AL1133" s="162"/>
      <c r="AM1133" s="581"/>
      <c r="AN1133" s="162"/>
      <c r="AO1133" s="272"/>
      <c r="AP1133" s="273"/>
    </row>
    <row r="1134" spans="21:42" x14ac:dyDescent="0.3">
      <c r="U1134" s="236"/>
      <c r="V1134" s="236"/>
      <c r="W1134" s="236"/>
      <c r="X1134" s="236"/>
      <c r="Y1134" s="236"/>
      <c r="Z1134" s="162"/>
      <c r="AA1134" s="162"/>
      <c r="AB1134" s="162"/>
      <c r="AC1134" s="162"/>
      <c r="AD1134" s="162"/>
      <c r="AE1134" s="162"/>
      <c r="AF1134" s="162"/>
      <c r="AG1134" s="162"/>
      <c r="AH1134" s="162"/>
      <c r="AI1134" s="162"/>
      <c r="AJ1134" s="162"/>
      <c r="AK1134" s="162"/>
      <c r="AL1134" s="162"/>
      <c r="AM1134" s="581"/>
      <c r="AN1134" s="162"/>
      <c r="AO1134" s="272"/>
      <c r="AP1134" s="273"/>
    </row>
    <row r="1135" spans="21:42" x14ac:dyDescent="0.3">
      <c r="U1135" s="236"/>
      <c r="V1135" s="236"/>
      <c r="W1135" s="236"/>
      <c r="X1135" s="236"/>
      <c r="Y1135" s="236"/>
      <c r="Z1135" s="162"/>
      <c r="AA1135" s="162"/>
      <c r="AB1135" s="162"/>
      <c r="AC1135" s="162"/>
      <c r="AD1135" s="162"/>
      <c r="AE1135" s="162"/>
      <c r="AF1135" s="162"/>
      <c r="AG1135" s="162"/>
      <c r="AH1135" s="162"/>
      <c r="AI1135" s="162"/>
      <c r="AJ1135" s="162"/>
      <c r="AK1135" s="162"/>
      <c r="AL1135" s="162"/>
      <c r="AM1135" s="581"/>
      <c r="AN1135" s="162"/>
      <c r="AO1135" s="272"/>
      <c r="AP1135" s="273"/>
    </row>
    <row r="1136" spans="21:42" x14ac:dyDescent="0.3">
      <c r="U1136" s="236"/>
      <c r="V1136" s="236"/>
      <c r="W1136" s="236"/>
      <c r="X1136" s="236"/>
      <c r="Y1136" s="236"/>
      <c r="Z1136" s="162"/>
      <c r="AA1136" s="162"/>
      <c r="AB1136" s="162"/>
      <c r="AC1136" s="162"/>
      <c r="AD1136" s="162"/>
      <c r="AE1136" s="162"/>
      <c r="AF1136" s="162"/>
      <c r="AG1136" s="162"/>
      <c r="AH1136" s="162"/>
      <c r="AI1136" s="162"/>
      <c r="AJ1136" s="162"/>
      <c r="AK1136" s="162"/>
      <c r="AL1136" s="162"/>
      <c r="AM1136" s="581"/>
      <c r="AN1136" s="162"/>
      <c r="AO1136" s="272"/>
      <c r="AP1136" s="273"/>
    </row>
    <row r="1137" spans="21:42" x14ac:dyDescent="0.3">
      <c r="U1137" s="236"/>
      <c r="V1137" s="236"/>
      <c r="W1137" s="236"/>
      <c r="X1137" s="236"/>
      <c r="Y1137" s="236"/>
      <c r="Z1137" s="162"/>
      <c r="AA1137" s="162"/>
      <c r="AB1137" s="162"/>
      <c r="AC1137" s="162"/>
      <c r="AD1137" s="162"/>
      <c r="AE1137" s="162"/>
      <c r="AF1137" s="162"/>
      <c r="AG1137" s="162"/>
      <c r="AH1137" s="162"/>
      <c r="AI1137" s="162"/>
      <c r="AJ1137" s="162"/>
      <c r="AK1137" s="162"/>
      <c r="AL1137" s="162"/>
      <c r="AM1137" s="581"/>
      <c r="AN1137" s="162"/>
      <c r="AO1137" s="272"/>
      <c r="AP1137" s="273"/>
    </row>
    <row r="1138" spans="21:42" x14ac:dyDescent="0.3">
      <c r="U1138" s="236"/>
      <c r="V1138" s="236"/>
      <c r="W1138" s="236"/>
      <c r="X1138" s="236"/>
      <c r="Y1138" s="236"/>
      <c r="Z1138" s="162"/>
      <c r="AA1138" s="162"/>
      <c r="AB1138" s="162"/>
      <c r="AC1138" s="162"/>
      <c r="AD1138" s="162"/>
      <c r="AE1138" s="162"/>
      <c r="AF1138" s="162"/>
      <c r="AG1138" s="162"/>
      <c r="AH1138" s="162"/>
      <c r="AI1138" s="162"/>
      <c r="AJ1138" s="162"/>
      <c r="AK1138" s="162"/>
      <c r="AL1138" s="162"/>
      <c r="AM1138" s="581"/>
      <c r="AN1138" s="162"/>
      <c r="AO1138" s="272"/>
      <c r="AP1138" s="273"/>
    </row>
    <row r="1139" spans="21:42" x14ac:dyDescent="0.3">
      <c r="U1139" s="236"/>
      <c r="V1139" s="236"/>
      <c r="W1139" s="236"/>
      <c r="X1139" s="236"/>
      <c r="Y1139" s="236"/>
      <c r="Z1139" s="162"/>
      <c r="AA1139" s="162"/>
      <c r="AB1139" s="162"/>
      <c r="AC1139" s="162"/>
      <c r="AD1139" s="162"/>
      <c r="AE1139" s="162"/>
      <c r="AF1139" s="162"/>
      <c r="AG1139" s="162"/>
      <c r="AH1139" s="162"/>
      <c r="AI1139" s="162"/>
      <c r="AJ1139" s="162"/>
      <c r="AK1139" s="162"/>
      <c r="AL1139" s="162"/>
      <c r="AM1139" s="581"/>
      <c r="AN1139" s="162"/>
      <c r="AO1139" s="272"/>
      <c r="AP1139" s="273"/>
    </row>
    <row r="1140" spans="21:42" x14ac:dyDescent="0.3">
      <c r="U1140" s="236"/>
      <c r="V1140" s="236"/>
      <c r="W1140" s="236"/>
      <c r="X1140" s="236"/>
      <c r="Y1140" s="236"/>
      <c r="Z1140" s="162"/>
      <c r="AA1140" s="162"/>
      <c r="AB1140" s="162"/>
      <c r="AC1140" s="162"/>
      <c r="AD1140" s="162"/>
      <c r="AE1140" s="162"/>
      <c r="AF1140" s="162"/>
      <c r="AG1140" s="162"/>
      <c r="AH1140" s="162"/>
      <c r="AI1140" s="162"/>
      <c r="AJ1140" s="162"/>
      <c r="AK1140" s="162"/>
      <c r="AL1140" s="162"/>
      <c r="AM1140" s="581"/>
      <c r="AN1140" s="162"/>
      <c r="AO1140" s="272"/>
      <c r="AP1140" s="273"/>
    </row>
    <row r="1141" spans="21:42" x14ac:dyDescent="0.3">
      <c r="U1141" s="236"/>
      <c r="V1141" s="236"/>
      <c r="W1141" s="236"/>
      <c r="X1141" s="236"/>
      <c r="Y1141" s="236"/>
      <c r="Z1141" s="162"/>
      <c r="AA1141" s="162"/>
      <c r="AB1141" s="162"/>
      <c r="AC1141" s="162"/>
      <c r="AD1141" s="162"/>
      <c r="AE1141" s="162"/>
      <c r="AF1141" s="162"/>
      <c r="AG1141" s="162"/>
      <c r="AH1141" s="162"/>
      <c r="AI1141" s="162"/>
      <c r="AJ1141" s="162"/>
      <c r="AK1141" s="162"/>
      <c r="AL1141" s="162"/>
      <c r="AM1141" s="581"/>
      <c r="AN1141" s="162"/>
      <c r="AO1141" s="272"/>
      <c r="AP1141" s="273"/>
    </row>
    <row r="1142" spans="21:42" x14ac:dyDescent="0.3">
      <c r="U1142" s="236"/>
      <c r="V1142" s="236"/>
      <c r="W1142" s="236"/>
      <c r="X1142" s="236"/>
      <c r="Y1142" s="236"/>
      <c r="Z1142" s="162"/>
      <c r="AA1142" s="162"/>
      <c r="AB1142" s="162"/>
      <c r="AC1142" s="162"/>
      <c r="AD1142" s="162"/>
      <c r="AE1142" s="162"/>
      <c r="AF1142" s="162"/>
      <c r="AG1142" s="162"/>
      <c r="AH1142" s="162"/>
      <c r="AI1142" s="162"/>
      <c r="AJ1142" s="162"/>
      <c r="AK1142" s="162"/>
      <c r="AL1142" s="162"/>
      <c r="AM1142" s="581"/>
      <c r="AN1142" s="162"/>
      <c r="AO1142" s="272"/>
      <c r="AP1142" s="273"/>
    </row>
    <row r="1143" spans="21:42" x14ac:dyDescent="0.3">
      <c r="U1143" s="236"/>
      <c r="V1143" s="236"/>
      <c r="W1143" s="236"/>
      <c r="X1143" s="236"/>
      <c r="Y1143" s="236"/>
      <c r="Z1143" s="162"/>
      <c r="AA1143" s="162"/>
      <c r="AB1143" s="162"/>
      <c r="AC1143" s="162"/>
      <c r="AD1143" s="162"/>
      <c r="AE1143" s="162"/>
      <c r="AF1143" s="162"/>
      <c r="AG1143" s="162"/>
      <c r="AH1143" s="162"/>
      <c r="AI1143" s="162"/>
      <c r="AJ1143" s="162"/>
      <c r="AK1143" s="162"/>
      <c r="AL1143" s="162"/>
      <c r="AM1143" s="581"/>
      <c r="AN1143" s="162"/>
      <c r="AO1143" s="272"/>
      <c r="AP1143" s="273"/>
    </row>
    <row r="1144" spans="21:42" x14ac:dyDescent="0.3">
      <c r="U1144" s="236"/>
      <c r="V1144" s="236"/>
      <c r="W1144" s="236"/>
      <c r="X1144" s="236"/>
      <c r="Y1144" s="236"/>
      <c r="Z1144" s="162"/>
      <c r="AA1144" s="162"/>
      <c r="AB1144" s="162"/>
      <c r="AC1144" s="162"/>
      <c r="AD1144" s="162"/>
      <c r="AE1144" s="162"/>
      <c r="AF1144" s="162"/>
      <c r="AG1144" s="162"/>
      <c r="AH1144" s="162"/>
      <c r="AI1144" s="162"/>
      <c r="AJ1144" s="162"/>
      <c r="AK1144" s="162"/>
      <c r="AL1144" s="162"/>
      <c r="AM1144" s="581"/>
      <c r="AN1144" s="162"/>
      <c r="AO1144" s="272"/>
      <c r="AP1144" s="273"/>
    </row>
    <row r="1145" spans="21:42" x14ac:dyDescent="0.3">
      <c r="U1145" s="236"/>
      <c r="V1145" s="236"/>
      <c r="W1145" s="236"/>
      <c r="X1145" s="236"/>
      <c r="Y1145" s="236"/>
      <c r="Z1145" s="162"/>
      <c r="AA1145" s="162"/>
      <c r="AB1145" s="162"/>
      <c r="AC1145" s="162"/>
      <c r="AD1145" s="162"/>
      <c r="AE1145" s="162"/>
      <c r="AF1145" s="162"/>
      <c r="AG1145" s="162"/>
      <c r="AH1145" s="162"/>
      <c r="AI1145" s="162"/>
      <c r="AJ1145" s="162"/>
      <c r="AK1145" s="162"/>
      <c r="AL1145" s="162"/>
      <c r="AM1145" s="581"/>
      <c r="AN1145" s="162"/>
      <c r="AO1145" s="272"/>
      <c r="AP1145" s="273"/>
    </row>
    <row r="1146" spans="21:42" x14ac:dyDescent="0.3">
      <c r="U1146" s="236"/>
      <c r="V1146" s="236"/>
      <c r="W1146" s="236"/>
      <c r="X1146" s="236"/>
      <c r="Y1146" s="236"/>
      <c r="Z1146" s="162"/>
      <c r="AA1146" s="162"/>
      <c r="AB1146" s="162"/>
      <c r="AC1146" s="162"/>
      <c r="AD1146" s="162"/>
      <c r="AE1146" s="162"/>
      <c r="AF1146" s="162"/>
      <c r="AG1146" s="162"/>
      <c r="AH1146" s="162"/>
      <c r="AI1146" s="162"/>
      <c r="AJ1146" s="162"/>
      <c r="AK1146" s="162"/>
      <c r="AL1146" s="162"/>
      <c r="AM1146" s="581"/>
      <c r="AN1146" s="162"/>
      <c r="AO1146" s="272"/>
      <c r="AP1146" s="273"/>
    </row>
    <row r="1147" spans="21:42" x14ac:dyDescent="0.3">
      <c r="U1147" s="236"/>
      <c r="V1147" s="236"/>
      <c r="W1147" s="236"/>
      <c r="X1147" s="236"/>
      <c r="Y1147" s="236"/>
      <c r="Z1147" s="162"/>
      <c r="AA1147" s="162"/>
      <c r="AB1147" s="162"/>
      <c r="AC1147" s="162"/>
      <c r="AD1147" s="162"/>
      <c r="AE1147" s="162"/>
      <c r="AF1147" s="162"/>
      <c r="AG1147" s="162"/>
      <c r="AH1147" s="162"/>
      <c r="AI1147" s="162"/>
      <c r="AJ1147" s="162"/>
      <c r="AK1147" s="162"/>
      <c r="AL1147" s="162"/>
      <c r="AM1147" s="581"/>
      <c r="AN1147" s="162"/>
      <c r="AO1147" s="272"/>
      <c r="AP1147" s="273"/>
    </row>
    <row r="1148" spans="21:42" x14ac:dyDescent="0.3">
      <c r="U1148" s="236"/>
      <c r="V1148" s="236"/>
      <c r="W1148" s="236"/>
      <c r="X1148" s="236"/>
      <c r="Y1148" s="236"/>
      <c r="Z1148" s="162"/>
      <c r="AA1148" s="162"/>
      <c r="AB1148" s="162"/>
      <c r="AC1148" s="162"/>
      <c r="AD1148" s="162"/>
      <c r="AE1148" s="162"/>
      <c r="AF1148" s="162"/>
      <c r="AG1148" s="162"/>
      <c r="AH1148" s="162"/>
      <c r="AI1148" s="162"/>
      <c r="AJ1148" s="162"/>
      <c r="AK1148" s="162"/>
      <c r="AL1148" s="162"/>
      <c r="AM1148" s="581"/>
      <c r="AN1148" s="162"/>
      <c r="AO1148" s="272"/>
      <c r="AP1148" s="273"/>
    </row>
    <row r="1149" spans="21:42" x14ac:dyDescent="0.3">
      <c r="U1149" s="236"/>
      <c r="V1149" s="236"/>
      <c r="W1149" s="236"/>
      <c r="X1149" s="236"/>
      <c r="Y1149" s="236"/>
      <c r="Z1149" s="162"/>
      <c r="AA1149" s="162"/>
      <c r="AB1149" s="162"/>
      <c r="AC1149" s="162"/>
      <c r="AD1149" s="162"/>
      <c r="AE1149" s="162"/>
      <c r="AF1149" s="162"/>
      <c r="AG1149" s="162"/>
      <c r="AH1149" s="162"/>
      <c r="AI1149" s="162"/>
      <c r="AJ1149" s="162"/>
      <c r="AK1149" s="162"/>
      <c r="AL1149" s="162"/>
      <c r="AM1149" s="581"/>
      <c r="AN1149" s="162"/>
      <c r="AO1149" s="272"/>
      <c r="AP1149" s="273"/>
    </row>
    <row r="1150" spans="21:42" x14ac:dyDescent="0.3">
      <c r="U1150" s="236"/>
      <c r="V1150" s="236"/>
      <c r="W1150" s="236"/>
      <c r="X1150" s="236"/>
      <c r="Y1150" s="236"/>
      <c r="Z1150" s="162"/>
      <c r="AA1150" s="162"/>
      <c r="AB1150" s="162"/>
      <c r="AC1150" s="162"/>
      <c r="AD1150" s="162"/>
      <c r="AE1150" s="162"/>
      <c r="AF1150" s="162"/>
      <c r="AG1150" s="162"/>
      <c r="AH1150" s="162"/>
      <c r="AI1150" s="162"/>
      <c r="AJ1150" s="162"/>
      <c r="AK1150" s="162"/>
      <c r="AL1150" s="162"/>
      <c r="AM1150" s="581"/>
      <c r="AN1150" s="162"/>
      <c r="AO1150" s="272"/>
      <c r="AP1150" s="273"/>
    </row>
    <row r="1151" spans="21:42" x14ac:dyDescent="0.3">
      <c r="U1151" s="236"/>
      <c r="V1151" s="236"/>
      <c r="W1151" s="236"/>
      <c r="X1151" s="236"/>
      <c r="Y1151" s="236"/>
      <c r="Z1151" s="162"/>
      <c r="AA1151" s="162"/>
      <c r="AB1151" s="162"/>
      <c r="AC1151" s="162"/>
      <c r="AD1151" s="162"/>
      <c r="AE1151" s="162"/>
      <c r="AF1151" s="162"/>
      <c r="AG1151" s="162"/>
      <c r="AH1151" s="162"/>
      <c r="AI1151" s="162"/>
      <c r="AJ1151" s="162"/>
      <c r="AK1151" s="162"/>
      <c r="AL1151" s="162"/>
      <c r="AM1151" s="581"/>
      <c r="AN1151" s="162"/>
      <c r="AO1151" s="272"/>
      <c r="AP1151" s="273"/>
    </row>
    <row r="1152" spans="21:42" x14ac:dyDescent="0.3">
      <c r="U1152" s="236"/>
      <c r="V1152" s="236"/>
      <c r="W1152" s="236"/>
      <c r="X1152" s="236"/>
      <c r="Y1152" s="236"/>
      <c r="Z1152" s="162"/>
      <c r="AA1152" s="162"/>
      <c r="AB1152" s="162"/>
      <c r="AC1152" s="162"/>
      <c r="AD1152" s="162"/>
      <c r="AE1152" s="162"/>
      <c r="AF1152" s="162"/>
      <c r="AG1152" s="162"/>
      <c r="AH1152" s="162"/>
      <c r="AI1152" s="162"/>
      <c r="AJ1152" s="162"/>
      <c r="AK1152" s="162"/>
      <c r="AL1152" s="162"/>
      <c r="AM1152" s="581"/>
      <c r="AN1152" s="162"/>
      <c r="AO1152" s="272"/>
      <c r="AP1152" s="273"/>
    </row>
    <row r="1153" spans="21:42" x14ac:dyDescent="0.3">
      <c r="U1153" s="236"/>
      <c r="V1153" s="236"/>
      <c r="W1153" s="236"/>
      <c r="X1153" s="236"/>
      <c r="Y1153" s="236"/>
      <c r="Z1153" s="162"/>
      <c r="AA1153" s="162"/>
      <c r="AB1153" s="162"/>
      <c r="AC1153" s="162"/>
      <c r="AD1153" s="162"/>
      <c r="AE1153" s="162"/>
      <c r="AF1153" s="162"/>
      <c r="AG1153" s="162"/>
      <c r="AH1153" s="162"/>
      <c r="AI1153" s="162"/>
      <c r="AJ1153" s="162"/>
      <c r="AK1153" s="162"/>
      <c r="AL1153" s="162"/>
      <c r="AM1153" s="581"/>
      <c r="AN1153" s="162"/>
      <c r="AO1153" s="272"/>
      <c r="AP1153" s="273"/>
    </row>
    <row r="1154" spans="21:42" x14ac:dyDescent="0.3">
      <c r="U1154" s="236"/>
      <c r="V1154" s="236"/>
      <c r="W1154" s="236"/>
      <c r="X1154" s="236"/>
      <c r="Y1154" s="236"/>
      <c r="Z1154" s="162"/>
      <c r="AA1154" s="162"/>
      <c r="AB1154" s="162"/>
      <c r="AC1154" s="162"/>
      <c r="AD1154" s="162"/>
      <c r="AE1154" s="162"/>
      <c r="AF1154" s="162"/>
      <c r="AG1154" s="162"/>
      <c r="AH1154" s="162"/>
      <c r="AI1154" s="162"/>
      <c r="AJ1154" s="162"/>
      <c r="AK1154" s="162"/>
      <c r="AL1154" s="162"/>
      <c r="AM1154" s="581"/>
      <c r="AN1154" s="162"/>
      <c r="AO1154" s="272"/>
      <c r="AP1154" s="273"/>
    </row>
    <row r="1155" spans="21:42" x14ac:dyDescent="0.3">
      <c r="U1155" s="236"/>
      <c r="V1155" s="236"/>
      <c r="W1155" s="236"/>
      <c r="X1155" s="236"/>
      <c r="Y1155" s="236"/>
      <c r="Z1155" s="162"/>
      <c r="AA1155" s="162"/>
      <c r="AB1155" s="162"/>
      <c r="AC1155" s="162"/>
      <c r="AD1155" s="162"/>
      <c r="AE1155" s="162"/>
      <c r="AF1155" s="162"/>
      <c r="AG1155" s="162"/>
      <c r="AH1155" s="162"/>
      <c r="AI1155" s="162"/>
      <c r="AJ1155" s="162"/>
      <c r="AK1155" s="162"/>
      <c r="AL1155" s="162"/>
      <c r="AM1155" s="581"/>
      <c r="AN1155" s="162"/>
      <c r="AO1155" s="272"/>
      <c r="AP1155" s="273"/>
    </row>
    <row r="1156" spans="21:42" x14ac:dyDescent="0.3">
      <c r="U1156" s="236"/>
      <c r="V1156" s="236"/>
      <c r="W1156" s="236"/>
      <c r="X1156" s="236"/>
      <c r="Y1156" s="236"/>
      <c r="Z1156" s="162"/>
      <c r="AA1156" s="162"/>
      <c r="AB1156" s="162"/>
      <c r="AC1156" s="162"/>
      <c r="AD1156" s="162"/>
      <c r="AE1156" s="162"/>
      <c r="AF1156" s="162"/>
      <c r="AG1156" s="162"/>
      <c r="AH1156" s="162"/>
      <c r="AI1156" s="162"/>
      <c r="AJ1156" s="162"/>
      <c r="AK1156" s="162"/>
      <c r="AL1156" s="162"/>
      <c r="AM1156" s="581"/>
      <c r="AN1156" s="162"/>
      <c r="AO1156" s="272"/>
      <c r="AP1156" s="273"/>
    </row>
    <row r="1157" spans="21:42" x14ac:dyDescent="0.3">
      <c r="U1157" s="236"/>
      <c r="V1157" s="236"/>
      <c r="W1157" s="236"/>
      <c r="X1157" s="236"/>
      <c r="Y1157" s="236"/>
      <c r="Z1157" s="162"/>
      <c r="AA1157" s="162"/>
      <c r="AB1157" s="162"/>
      <c r="AC1157" s="162"/>
      <c r="AD1157" s="162"/>
      <c r="AE1157" s="162"/>
      <c r="AF1157" s="162"/>
      <c r="AG1157" s="162"/>
      <c r="AH1157" s="162"/>
      <c r="AI1157" s="162"/>
      <c r="AJ1157" s="162"/>
      <c r="AK1157" s="162"/>
      <c r="AL1157" s="162"/>
      <c r="AM1157" s="581"/>
      <c r="AN1157" s="162"/>
      <c r="AO1157" s="272"/>
      <c r="AP1157" s="273"/>
    </row>
    <row r="1158" spans="21:42" x14ac:dyDescent="0.3">
      <c r="U1158" s="236"/>
      <c r="V1158" s="236"/>
      <c r="W1158" s="236"/>
      <c r="X1158" s="236"/>
      <c r="Y1158" s="236"/>
      <c r="Z1158" s="162"/>
      <c r="AA1158" s="162"/>
      <c r="AB1158" s="162"/>
      <c r="AC1158" s="162"/>
      <c r="AD1158" s="162"/>
      <c r="AE1158" s="162"/>
      <c r="AF1158" s="162"/>
      <c r="AG1158" s="162"/>
      <c r="AH1158" s="162"/>
      <c r="AI1158" s="162"/>
      <c r="AJ1158" s="162"/>
      <c r="AK1158" s="162"/>
      <c r="AL1158" s="162"/>
      <c r="AM1158" s="581"/>
      <c r="AN1158" s="162"/>
      <c r="AO1158" s="272"/>
      <c r="AP1158" s="273"/>
    </row>
    <row r="1159" spans="21:42" x14ac:dyDescent="0.3">
      <c r="U1159" s="236"/>
      <c r="V1159" s="236"/>
      <c r="W1159" s="236"/>
      <c r="X1159" s="236"/>
      <c r="Y1159" s="236"/>
      <c r="Z1159" s="162"/>
      <c r="AA1159" s="162"/>
      <c r="AB1159" s="162"/>
      <c r="AC1159" s="162"/>
      <c r="AD1159" s="162"/>
      <c r="AE1159" s="162"/>
      <c r="AF1159" s="162"/>
      <c r="AG1159" s="162"/>
      <c r="AH1159" s="162"/>
      <c r="AI1159" s="162"/>
      <c r="AJ1159" s="162"/>
      <c r="AK1159" s="162"/>
      <c r="AL1159" s="162"/>
      <c r="AM1159" s="581"/>
      <c r="AN1159" s="162"/>
      <c r="AO1159" s="272"/>
      <c r="AP1159" s="273"/>
    </row>
    <row r="1160" spans="21:42" x14ac:dyDescent="0.3">
      <c r="U1160" s="236"/>
      <c r="V1160" s="236"/>
      <c r="W1160" s="236"/>
      <c r="X1160" s="236"/>
      <c r="Y1160" s="236"/>
      <c r="Z1160" s="162"/>
      <c r="AA1160" s="162"/>
      <c r="AB1160" s="162"/>
      <c r="AC1160" s="162"/>
      <c r="AD1160" s="162"/>
      <c r="AE1160" s="162"/>
      <c r="AF1160" s="162"/>
      <c r="AG1160" s="162"/>
      <c r="AH1160" s="162"/>
      <c r="AI1160" s="162"/>
      <c r="AJ1160" s="162"/>
      <c r="AK1160" s="162"/>
      <c r="AL1160" s="162"/>
      <c r="AM1160" s="581"/>
      <c r="AN1160" s="162"/>
      <c r="AO1160" s="272"/>
      <c r="AP1160" s="273"/>
    </row>
    <row r="1161" spans="21:42" x14ac:dyDescent="0.3">
      <c r="U1161" s="236"/>
      <c r="V1161" s="236"/>
      <c r="W1161" s="236"/>
      <c r="X1161" s="236"/>
      <c r="Y1161" s="236"/>
      <c r="Z1161" s="162"/>
      <c r="AA1161" s="162"/>
      <c r="AB1161" s="162"/>
      <c r="AC1161" s="162"/>
      <c r="AD1161" s="162"/>
      <c r="AE1161" s="162"/>
      <c r="AF1161" s="162"/>
      <c r="AG1161" s="162"/>
      <c r="AH1161" s="162"/>
      <c r="AI1161" s="162"/>
      <c r="AJ1161" s="162"/>
      <c r="AK1161" s="162"/>
      <c r="AL1161" s="162"/>
      <c r="AM1161" s="581"/>
      <c r="AN1161" s="162"/>
      <c r="AO1161" s="272"/>
      <c r="AP1161" s="273"/>
    </row>
    <row r="1162" spans="21:42" x14ac:dyDescent="0.3">
      <c r="U1162" s="236"/>
      <c r="V1162" s="236"/>
      <c r="W1162" s="236"/>
      <c r="X1162" s="236"/>
      <c r="Y1162" s="236"/>
      <c r="Z1162" s="162"/>
      <c r="AA1162" s="162"/>
      <c r="AB1162" s="162"/>
      <c r="AC1162" s="162"/>
      <c r="AD1162" s="162"/>
      <c r="AE1162" s="162"/>
      <c r="AF1162" s="162"/>
      <c r="AG1162" s="162"/>
      <c r="AH1162" s="162"/>
      <c r="AI1162" s="162"/>
      <c r="AJ1162" s="162"/>
      <c r="AK1162" s="162"/>
      <c r="AL1162" s="162"/>
      <c r="AM1162" s="581"/>
      <c r="AN1162" s="162"/>
      <c r="AO1162" s="272"/>
      <c r="AP1162" s="273"/>
    </row>
    <row r="1163" spans="21:42" x14ac:dyDescent="0.3">
      <c r="U1163" s="236"/>
      <c r="V1163" s="236"/>
      <c r="W1163" s="236"/>
      <c r="X1163" s="236"/>
      <c r="Y1163" s="236"/>
      <c r="Z1163" s="162"/>
      <c r="AA1163" s="162"/>
      <c r="AB1163" s="162"/>
      <c r="AC1163" s="162"/>
      <c r="AD1163" s="162"/>
      <c r="AE1163" s="162"/>
      <c r="AF1163" s="162"/>
      <c r="AG1163" s="162"/>
      <c r="AH1163" s="162"/>
      <c r="AI1163" s="162"/>
      <c r="AJ1163" s="162"/>
      <c r="AK1163" s="162"/>
      <c r="AL1163" s="162"/>
      <c r="AM1163" s="581"/>
      <c r="AN1163" s="162"/>
      <c r="AO1163" s="272"/>
      <c r="AP1163" s="273"/>
    </row>
    <row r="1164" spans="21:42" x14ac:dyDescent="0.3">
      <c r="U1164" s="236"/>
      <c r="V1164" s="236"/>
      <c r="W1164" s="236"/>
      <c r="X1164" s="236"/>
      <c r="Y1164" s="236"/>
      <c r="Z1164" s="162"/>
      <c r="AA1164" s="162"/>
      <c r="AB1164" s="162"/>
      <c r="AC1164" s="162"/>
      <c r="AD1164" s="162"/>
      <c r="AE1164" s="162"/>
      <c r="AF1164" s="162"/>
      <c r="AG1164" s="162"/>
      <c r="AH1164" s="162"/>
      <c r="AI1164" s="162"/>
      <c r="AJ1164" s="162"/>
      <c r="AK1164" s="162"/>
      <c r="AL1164" s="162"/>
      <c r="AM1164" s="581"/>
      <c r="AN1164" s="162"/>
      <c r="AO1164" s="272"/>
      <c r="AP1164" s="273"/>
    </row>
    <row r="1165" spans="21:42" x14ac:dyDescent="0.3">
      <c r="U1165" s="236"/>
      <c r="V1165" s="236"/>
      <c r="W1165" s="236"/>
      <c r="X1165" s="236"/>
      <c r="Y1165" s="236"/>
      <c r="Z1165" s="162"/>
      <c r="AA1165" s="162"/>
      <c r="AB1165" s="162"/>
      <c r="AC1165" s="162"/>
      <c r="AD1165" s="162"/>
      <c r="AE1165" s="162"/>
      <c r="AF1165" s="162"/>
      <c r="AG1165" s="162"/>
      <c r="AH1165" s="162"/>
      <c r="AI1165" s="162"/>
      <c r="AJ1165" s="162"/>
      <c r="AK1165" s="162"/>
      <c r="AL1165" s="162"/>
      <c r="AM1165" s="581"/>
      <c r="AN1165" s="162"/>
      <c r="AO1165" s="272"/>
      <c r="AP1165" s="273"/>
    </row>
    <row r="1166" spans="21:42" x14ac:dyDescent="0.3">
      <c r="U1166" s="236"/>
      <c r="V1166" s="236"/>
      <c r="W1166" s="236"/>
      <c r="X1166" s="236"/>
      <c r="Y1166" s="236"/>
      <c r="Z1166" s="162"/>
      <c r="AA1166" s="162"/>
      <c r="AB1166" s="162"/>
      <c r="AC1166" s="162"/>
      <c r="AD1166" s="162"/>
      <c r="AE1166" s="162"/>
      <c r="AF1166" s="162"/>
      <c r="AG1166" s="162"/>
      <c r="AH1166" s="162"/>
      <c r="AI1166" s="162"/>
      <c r="AJ1166" s="162"/>
      <c r="AK1166" s="162"/>
      <c r="AL1166" s="162"/>
      <c r="AM1166" s="581"/>
      <c r="AN1166" s="162"/>
      <c r="AO1166" s="272"/>
      <c r="AP1166" s="273"/>
    </row>
    <row r="1167" spans="21:42" x14ac:dyDescent="0.3">
      <c r="U1167" s="236"/>
      <c r="V1167" s="236"/>
      <c r="W1167" s="236"/>
      <c r="X1167" s="236"/>
      <c r="Y1167" s="236"/>
      <c r="Z1167" s="162"/>
      <c r="AA1167" s="162"/>
      <c r="AB1167" s="162"/>
      <c r="AC1167" s="162"/>
      <c r="AD1167" s="162"/>
      <c r="AE1167" s="162"/>
      <c r="AF1167" s="162"/>
      <c r="AG1167" s="162"/>
      <c r="AH1167" s="162"/>
      <c r="AI1167" s="162"/>
      <c r="AJ1167" s="162"/>
      <c r="AK1167" s="162"/>
      <c r="AL1167" s="162"/>
      <c r="AM1167" s="581"/>
      <c r="AN1167" s="162"/>
      <c r="AO1167" s="272"/>
      <c r="AP1167" s="273"/>
    </row>
    <row r="1168" spans="21:42" x14ac:dyDescent="0.3">
      <c r="U1168" s="236"/>
      <c r="V1168" s="236"/>
      <c r="W1168" s="236"/>
      <c r="X1168" s="236"/>
      <c r="Y1168" s="236"/>
      <c r="Z1168" s="162"/>
      <c r="AA1168" s="162"/>
      <c r="AB1168" s="162"/>
      <c r="AC1168" s="162"/>
      <c r="AD1168" s="162"/>
      <c r="AE1168" s="162"/>
      <c r="AF1168" s="162"/>
      <c r="AG1168" s="162"/>
      <c r="AH1168" s="162"/>
      <c r="AI1168" s="162"/>
      <c r="AJ1168" s="162"/>
      <c r="AK1168" s="162"/>
      <c r="AL1168" s="162"/>
      <c r="AM1168" s="581"/>
      <c r="AN1168" s="162"/>
      <c r="AO1168" s="272"/>
      <c r="AP1168" s="273"/>
    </row>
    <row r="1169" spans="21:42" x14ac:dyDescent="0.3">
      <c r="U1169" s="236"/>
      <c r="V1169" s="236"/>
      <c r="W1169" s="236"/>
      <c r="X1169" s="236"/>
      <c r="Y1169" s="236"/>
      <c r="Z1169" s="162"/>
      <c r="AA1169" s="162"/>
      <c r="AB1169" s="162"/>
      <c r="AC1169" s="162"/>
      <c r="AD1169" s="162"/>
      <c r="AE1169" s="162"/>
      <c r="AF1169" s="162"/>
      <c r="AG1169" s="162"/>
      <c r="AH1169" s="162"/>
      <c r="AI1169" s="162"/>
      <c r="AJ1169" s="162"/>
      <c r="AK1169" s="162"/>
      <c r="AL1169" s="162"/>
      <c r="AM1169" s="581"/>
      <c r="AN1169" s="162"/>
      <c r="AO1169" s="272"/>
      <c r="AP1169" s="273"/>
    </row>
    <row r="1170" spans="21:42" x14ac:dyDescent="0.3">
      <c r="U1170" s="236"/>
      <c r="V1170" s="236"/>
      <c r="W1170" s="236"/>
      <c r="X1170" s="236"/>
      <c r="Y1170" s="236"/>
      <c r="Z1170" s="162"/>
      <c r="AA1170" s="162"/>
      <c r="AB1170" s="162"/>
      <c r="AC1170" s="162"/>
      <c r="AD1170" s="162"/>
      <c r="AE1170" s="162"/>
      <c r="AF1170" s="162"/>
      <c r="AG1170" s="162"/>
      <c r="AH1170" s="162"/>
      <c r="AI1170" s="162"/>
      <c r="AJ1170" s="162"/>
      <c r="AK1170" s="162"/>
      <c r="AL1170" s="162"/>
      <c r="AM1170" s="581"/>
      <c r="AN1170" s="162"/>
      <c r="AO1170" s="272"/>
      <c r="AP1170" s="273"/>
    </row>
    <row r="1171" spans="21:42" x14ac:dyDescent="0.3">
      <c r="U1171" s="236"/>
      <c r="V1171" s="236"/>
      <c r="W1171" s="236"/>
      <c r="X1171" s="236"/>
      <c r="Y1171" s="236"/>
      <c r="Z1171" s="162"/>
      <c r="AA1171" s="162"/>
      <c r="AB1171" s="162"/>
      <c r="AC1171" s="162"/>
      <c r="AD1171" s="162"/>
      <c r="AE1171" s="162"/>
      <c r="AF1171" s="162"/>
      <c r="AG1171" s="162"/>
      <c r="AH1171" s="162"/>
      <c r="AI1171" s="162"/>
      <c r="AJ1171" s="162"/>
      <c r="AK1171" s="162"/>
      <c r="AL1171" s="162"/>
      <c r="AM1171" s="581"/>
      <c r="AN1171" s="162"/>
      <c r="AO1171" s="272"/>
      <c r="AP1171" s="273"/>
    </row>
    <row r="1172" spans="21:42" x14ac:dyDescent="0.3">
      <c r="U1172" s="236"/>
      <c r="V1172" s="236"/>
      <c r="W1172" s="236"/>
      <c r="X1172" s="236"/>
      <c r="Y1172" s="236"/>
      <c r="Z1172" s="162"/>
      <c r="AA1172" s="162"/>
      <c r="AB1172" s="162"/>
      <c r="AC1172" s="162"/>
      <c r="AD1172" s="162"/>
      <c r="AE1172" s="162"/>
      <c r="AF1172" s="162"/>
      <c r="AG1172" s="162"/>
      <c r="AH1172" s="162"/>
      <c r="AI1172" s="162"/>
      <c r="AJ1172" s="162"/>
      <c r="AK1172" s="162"/>
      <c r="AL1172" s="162"/>
      <c r="AM1172" s="581"/>
      <c r="AN1172" s="162"/>
      <c r="AO1172" s="272"/>
      <c r="AP1172" s="273"/>
    </row>
    <row r="1173" spans="21:42" x14ac:dyDescent="0.3">
      <c r="U1173" s="236"/>
      <c r="V1173" s="236"/>
      <c r="W1173" s="236"/>
      <c r="X1173" s="236"/>
      <c r="Y1173" s="236"/>
      <c r="Z1173" s="162"/>
      <c r="AA1173" s="162"/>
      <c r="AB1173" s="162"/>
      <c r="AC1173" s="162"/>
      <c r="AD1173" s="162"/>
      <c r="AE1173" s="162"/>
      <c r="AF1173" s="162"/>
      <c r="AG1173" s="162"/>
      <c r="AH1173" s="162"/>
      <c r="AI1173" s="162"/>
      <c r="AJ1173" s="162"/>
      <c r="AK1173" s="162"/>
      <c r="AL1173" s="162"/>
      <c r="AM1173" s="581"/>
      <c r="AN1173" s="162"/>
      <c r="AO1173" s="272"/>
      <c r="AP1173" s="273"/>
    </row>
    <row r="1174" spans="21:42" x14ac:dyDescent="0.3">
      <c r="U1174" s="236"/>
      <c r="V1174" s="236"/>
      <c r="W1174" s="236"/>
      <c r="X1174" s="236"/>
      <c r="Y1174" s="236"/>
      <c r="Z1174" s="162"/>
      <c r="AA1174" s="162"/>
      <c r="AB1174" s="162"/>
      <c r="AC1174" s="162"/>
      <c r="AD1174" s="162"/>
      <c r="AE1174" s="162"/>
      <c r="AF1174" s="162"/>
      <c r="AG1174" s="162"/>
      <c r="AH1174" s="162"/>
      <c r="AI1174" s="162"/>
      <c r="AJ1174" s="162"/>
      <c r="AK1174" s="162"/>
      <c r="AL1174" s="162"/>
      <c r="AM1174" s="581"/>
      <c r="AN1174" s="162"/>
      <c r="AO1174" s="272"/>
      <c r="AP1174" s="273"/>
    </row>
    <row r="1175" spans="21:42" x14ac:dyDescent="0.3">
      <c r="U1175" s="236"/>
      <c r="V1175" s="236"/>
      <c r="W1175" s="236"/>
      <c r="X1175" s="236"/>
      <c r="Y1175" s="236"/>
      <c r="Z1175" s="162"/>
      <c r="AA1175" s="162"/>
      <c r="AB1175" s="162"/>
      <c r="AC1175" s="162"/>
      <c r="AD1175" s="162"/>
      <c r="AE1175" s="162"/>
      <c r="AF1175" s="162"/>
      <c r="AG1175" s="162"/>
      <c r="AH1175" s="162"/>
      <c r="AI1175" s="162"/>
      <c r="AJ1175" s="162"/>
      <c r="AK1175" s="162"/>
      <c r="AL1175" s="162"/>
      <c r="AM1175" s="581"/>
      <c r="AN1175" s="162"/>
      <c r="AO1175" s="272"/>
      <c r="AP1175" s="273"/>
    </row>
    <row r="1176" spans="21:42" x14ac:dyDescent="0.3">
      <c r="U1176" s="236"/>
      <c r="V1176" s="236"/>
      <c r="W1176" s="236"/>
      <c r="X1176" s="236"/>
      <c r="Y1176" s="236"/>
      <c r="Z1176" s="162"/>
      <c r="AA1176" s="162"/>
      <c r="AB1176" s="162"/>
      <c r="AC1176" s="162"/>
      <c r="AD1176" s="162"/>
      <c r="AE1176" s="162"/>
      <c r="AF1176" s="162"/>
      <c r="AG1176" s="162"/>
      <c r="AH1176" s="162"/>
      <c r="AI1176" s="162"/>
      <c r="AJ1176" s="162"/>
      <c r="AK1176" s="162"/>
      <c r="AL1176" s="162"/>
      <c r="AM1176" s="581"/>
      <c r="AN1176" s="162"/>
      <c r="AO1176" s="272"/>
      <c r="AP1176" s="273"/>
    </row>
    <row r="1177" spans="21:42" x14ac:dyDescent="0.3">
      <c r="U1177" s="236"/>
      <c r="V1177" s="236"/>
      <c r="W1177" s="236"/>
      <c r="X1177" s="236"/>
      <c r="Y1177" s="236"/>
      <c r="Z1177" s="162"/>
      <c r="AA1177" s="162"/>
      <c r="AB1177" s="162"/>
      <c r="AC1177" s="162"/>
      <c r="AD1177" s="162"/>
      <c r="AE1177" s="162"/>
      <c r="AF1177" s="162"/>
      <c r="AG1177" s="162"/>
      <c r="AH1177" s="162"/>
      <c r="AI1177" s="162"/>
      <c r="AJ1177" s="162"/>
      <c r="AK1177" s="162"/>
      <c r="AL1177" s="162"/>
      <c r="AM1177" s="581"/>
      <c r="AN1177" s="162"/>
      <c r="AO1177" s="272"/>
      <c r="AP1177" s="273"/>
    </row>
    <row r="1178" spans="21:42" x14ac:dyDescent="0.3">
      <c r="U1178" s="236"/>
      <c r="V1178" s="236"/>
      <c r="W1178" s="236"/>
      <c r="X1178" s="236"/>
      <c r="Y1178" s="236"/>
      <c r="Z1178" s="162"/>
      <c r="AA1178" s="162"/>
      <c r="AB1178" s="162"/>
      <c r="AC1178" s="162"/>
      <c r="AD1178" s="162"/>
      <c r="AE1178" s="162"/>
      <c r="AF1178" s="162"/>
      <c r="AG1178" s="162"/>
      <c r="AH1178" s="162"/>
      <c r="AI1178" s="162"/>
      <c r="AJ1178" s="162"/>
      <c r="AK1178" s="162"/>
      <c r="AL1178" s="162"/>
      <c r="AM1178" s="581"/>
      <c r="AN1178" s="162"/>
      <c r="AO1178" s="272"/>
      <c r="AP1178" s="273"/>
    </row>
    <row r="1179" spans="21:42" x14ac:dyDescent="0.3">
      <c r="U1179" s="236"/>
      <c r="V1179" s="236"/>
      <c r="W1179" s="236"/>
      <c r="X1179" s="236"/>
      <c r="Y1179" s="236"/>
      <c r="Z1179" s="162"/>
      <c r="AA1179" s="162"/>
      <c r="AB1179" s="162"/>
      <c r="AC1179" s="162"/>
      <c r="AD1179" s="162"/>
      <c r="AE1179" s="162"/>
      <c r="AF1179" s="162"/>
      <c r="AG1179" s="162"/>
      <c r="AH1179" s="162"/>
      <c r="AI1179" s="162"/>
      <c r="AJ1179" s="162"/>
      <c r="AK1179" s="162"/>
      <c r="AL1179" s="162"/>
      <c r="AM1179" s="581"/>
      <c r="AN1179" s="162"/>
      <c r="AO1179" s="272"/>
      <c r="AP1179" s="273"/>
    </row>
    <row r="1180" spans="21:42" x14ac:dyDescent="0.3">
      <c r="U1180" s="236"/>
      <c r="V1180" s="236"/>
      <c r="W1180" s="236"/>
      <c r="X1180" s="236"/>
      <c r="Y1180" s="236"/>
      <c r="Z1180" s="162"/>
      <c r="AA1180" s="162"/>
      <c r="AB1180" s="162"/>
      <c r="AC1180" s="162"/>
      <c r="AD1180" s="162"/>
      <c r="AE1180" s="162"/>
      <c r="AF1180" s="162"/>
      <c r="AG1180" s="162"/>
      <c r="AH1180" s="162"/>
      <c r="AI1180" s="162"/>
      <c r="AJ1180" s="162"/>
      <c r="AK1180" s="162"/>
      <c r="AL1180" s="162"/>
      <c r="AM1180" s="581"/>
      <c r="AN1180" s="162"/>
      <c r="AO1180" s="272"/>
      <c r="AP1180" s="273"/>
    </row>
    <row r="1181" spans="21:42" x14ac:dyDescent="0.3">
      <c r="U1181" s="236"/>
      <c r="V1181" s="236"/>
      <c r="W1181" s="236"/>
      <c r="X1181" s="236"/>
      <c r="Y1181" s="236"/>
      <c r="Z1181" s="162"/>
      <c r="AA1181" s="162"/>
      <c r="AB1181" s="162"/>
      <c r="AC1181" s="162"/>
      <c r="AD1181" s="162"/>
      <c r="AE1181" s="162"/>
      <c r="AF1181" s="162"/>
      <c r="AG1181" s="162"/>
      <c r="AH1181" s="162"/>
      <c r="AI1181" s="162"/>
      <c r="AJ1181" s="162"/>
      <c r="AK1181" s="162"/>
      <c r="AL1181" s="162"/>
      <c r="AM1181" s="581"/>
      <c r="AN1181" s="162"/>
      <c r="AO1181" s="272"/>
      <c r="AP1181" s="273"/>
    </row>
    <row r="1182" spans="21:42" x14ac:dyDescent="0.3">
      <c r="U1182" s="236"/>
      <c r="V1182" s="236"/>
      <c r="W1182" s="236"/>
      <c r="X1182" s="236"/>
      <c r="Y1182" s="236"/>
      <c r="Z1182" s="162"/>
      <c r="AA1182" s="162"/>
      <c r="AB1182" s="162"/>
      <c r="AC1182" s="162"/>
      <c r="AD1182" s="162"/>
      <c r="AE1182" s="162"/>
      <c r="AF1182" s="162"/>
      <c r="AG1182" s="162"/>
      <c r="AH1182" s="162"/>
      <c r="AI1182" s="162"/>
      <c r="AJ1182" s="162"/>
      <c r="AK1182" s="162"/>
      <c r="AL1182" s="162"/>
      <c r="AM1182" s="581"/>
      <c r="AN1182" s="162"/>
      <c r="AO1182" s="272"/>
      <c r="AP1182" s="273"/>
    </row>
    <row r="1183" spans="21:42" x14ac:dyDescent="0.3">
      <c r="U1183" s="236"/>
      <c r="V1183" s="236"/>
      <c r="W1183" s="236"/>
      <c r="X1183" s="236"/>
      <c r="Y1183" s="236"/>
      <c r="Z1183" s="162"/>
      <c r="AA1183" s="162"/>
      <c r="AB1183" s="162"/>
      <c r="AC1183" s="162"/>
      <c r="AD1183" s="162"/>
      <c r="AE1183" s="162"/>
      <c r="AF1183" s="162"/>
      <c r="AG1183" s="162"/>
      <c r="AH1183" s="162"/>
      <c r="AI1183" s="162"/>
      <c r="AJ1183" s="162"/>
      <c r="AK1183" s="162"/>
      <c r="AL1183" s="162"/>
      <c r="AM1183" s="581"/>
      <c r="AN1183" s="162"/>
      <c r="AO1183" s="272"/>
      <c r="AP1183" s="273"/>
    </row>
    <row r="1184" spans="21:42" x14ac:dyDescent="0.3">
      <c r="U1184" s="236"/>
      <c r="V1184" s="236"/>
      <c r="W1184" s="236"/>
      <c r="X1184" s="236"/>
      <c r="Y1184" s="236"/>
      <c r="Z1184" s="162"/>
      <c r="AA1184" s="162"/>
      <c r="AB1184" s="162"/>
      <c r="AC1184" s="162"/>
      <c r="AD1184" s="162"/>
      <c r="AE1184" s="162"/>
      <c r="AF1184" s="162"/>
      <c r="AG1184" s="162"/>
      <c r="AH1184" s="162"/>
      <c r="AI1184" s="162"/>
      <c r="AJ1184" s="162"/>
      <c r="AK1184" s="162"/>
      <c r="AL1184" s="162"/>
      <c r="AM1184" s="581"/>
      <c r="AN1184" s="162"/>
      <c r="AO1184" s="272"/>
      <c r="AP1184" s="273"/>
    </row>
    <row r="1185" spans="21:42" x14ac:dyDescent="0.3">
      <c r="U1185" s="236"/>
      <c r="V1185" s="236"/>
      <c r="W1185" s="236"/>
      <c r="X1185" s="236"/>
      <c r="Y1185" s="236"/>
      <c r="Z1185" s="162"/>
      <c r="AA1185" s="162"/>
      <c r="AB1185" s="162"/>
      <c r="AC1185" s="162"/>
      <c r="AD1185" s="162"/>
      <c r="AE1185" s="162"/>
      <c r="AF1185" s="162"/>
      <c r="AG1185" s="162"/>
      <c r="AH1185" s="162"/>
      <c r="AI1185" s="162"/>
      <c r="AJ1185" s="162"/>
      <c r="AK1185" s="162"/>
      <c r="AL1185" s="162"/>
      <c r="AM1185" s="581"/>
      <c r="AN1185" s="162"/>
      <c r="AO1185" s="272"/>
      <c r="AP1185" s="273"/>
    </row>
    <row r="1186" spans="21:42" x14ac:dyDescent="0.3">
      <c r="U1186" s="236"/>
      <c r="V1186" s="236"/>
      <c r="W1186" s="236"/>
      <c r="X1186" s="236"/>
      <c r="Y1186" s="236"/>
      <c r="Z1186" s="162"/>
      <c r="AA1186" s="162"/>
      <c r="AB1186" s="162"/>
      <c r="AC1186" s="162"/>
      <c r="AD1186" s="162"/>
      <c r="AE1186" s="162"/>
      <c r="AF1186" s="162"/>
      <c r="AG1186" s="162"/>
      <c r="AH1186" s="162"/>
      <c r="AI1186" s="162"/>
      <c r="AJ1186" s="162"/>
      <c r="AK1186" s="162"/>
      <c r="AL1186" s="162"/>
      <c r="AM1186" s="581"/>
      <c r="AN1186" s="162"/>
      <c r="AO1186" s="272"/>
      <c r="AP1186" s="273"/>
    </row>
    <row r="1187" spans="21:42" x14ac:dyDescent="0.3">
      <c r="U1187" s="236"/>
      <c r="V1187" s="236"/>
      <c r="W1187" s="236"/>
      <c r="X1187" s="236"/>
      <c r="Y1187" s="236"/>
      <c r="Z1187" s="162"/>
      <c r="AA1187" s="162"/>
      <c r="AB1187" s="162"/>
      <c r="AC1187" s="162"/>
      <c r="AD1187" s="162"/>
      <c r="AE1187" s="162"/>
      <c r="AF1187" s="162"/>
      <c r="AG1187" s="162"/>
      <c r="AH1187" s="162"/>
      <c r="AI1187" s="162"/>
      <c r="AJ1187" s="162"/>
      <c r="AK1187" s="162"/>
      <c r="AL1187" s="162"/>
      <c r="AM1187" s="581"/>
      <c r="AN1187" s="162"/>
      <c r="AO1187" s="272"/>
      <c r="AP1187" s="273"/>
    </row>
    <row r="1188" spans="21:42" x14ac:dyDescent="0.3">
      <c r="U1188" s="236"/>
      <c r="V1188" s="236"/>
      <c r="W1188" s="236"/>
      <c r="X1188" s="236"/>
      <c r="Y1188" s="236"/>
      <c r="Z1188" s="162"/>
      <c r="AA1188" s="162"/>
      <c r="AB1188" s="162"/>
      <c r="AC1188" s="162"/>
      <c r="AD1188" s="162"/>
      <c r="AE1188" s="162"/>
      <c r="AF1188" s="162"/>
      <c r="AG1188" s="162"/>
      <c r="AH1188" s="162"/>
      <c r="AI1188" s="162"/>
      <c r="AJ1188" s="162"/>
      <c r="AK1188" s="162"/>
      <c r="AL1188" s="162"/>
      <c r="AM1188" s="581"/>
      <c r="AN1188" s="162"/>
      <c r="AO1188" s="272"/>
      <c r="AP1188" s="273"/>
    </row>
    <row r="1189" spans="21:42" x14ac:dyDescent="0.3">
      <c r="U1189" s="236"/>
      <c r="V1189" s="236"/>
      <c r="W1189" s="236"/>
      <c r="X1189" s="236"/>
      <c r="Y1189" s="236"/>
      <c r="Z1189" s="162"/>
      <c r="AA1189" s="162"/>
      <c r="AB1189" s="162"/>
      <c r="AC1189" s="162"/>
      <c r="AD1189" s="162"/>
      <c r="AE1189" s="162"/>
      <c r="AF1189" s="162"/>
      <c r="AG1189" s="162"/>
      <c r="AH1189" s="162"/>
      <c r="AI1189" s="162"/>
      <c r="AJ1189" s="162"/>
      <c r="AK1189" s="162"/>
      <c r="AL1189" s="162"/>
      <c r="AM1189" s="581"/>
      <c r="AN1189" s="162"/>
      <c r="AO1189" s="272"/>
      <c r="AP1189" s="273"/>
    </row>
    <row r="1190" spans="21:42" x14ac:dyDescent="0.3">
      <c r="U1190" s="236"/>
      <c r="V1190" s="236"/>
      <c r="W1190" s="236"/>
      <c r="X1190" s="236"/>
      <c r="Y1190" s="236"/>
      <c r="Z1190" s="162"/>
      <c r="AA1190" s="162"/>
      <c r="AB1190" s="162"/>
      <c r="AC1190" s="162"/>
      <c r="AD1190" s="162"/>
      <c r="AE1190" s="162"/>
      <c r="AF1190" s="162"/>
      <c r="AG1190" s="162"/>
      <c r="AH1190" s="162"/>
      <c r="AI1190" s="162"/>
      <c r="AJ1190" s="162"/>
      <c r="AK1190" s="162"/>
      <c r="AL1190" s="162"/>
      <c r="AM1190" s="581"/>
      <c r="AN1190" s="162"/>
      <c r="AO1190" s="272"/>
      <c r="AP1190" s="273"/>
    </row>
    <row r="1191" spans="21:42" x14ac:dyDescent="0.3">
      <c r="U1191" s="236"/>
      <c r="V1191" s="236"/>
      <c r="W1191" s="236"/>
      <c r="X1191" s="236"/>
      <c r="Y1191" s="236"/>
      <c r="Z1191" s="162"/>
      <c r="AA1191" s="162"/>
      <c r="AB1191" s="162"/>
      <c r="AC1191" s="162"/>
      <c r="AD1191" s="162"/>
      <c r="AE1191" s="162"/>
      <c r="AF1191" s="162"/>
      <c r="AG1191" s="162"/>
      <c r="AH1191" s="162"/>
      <c r="AI1191" s="162"/>
      <c r="AJ1191" s="162"/>
      <c r="AK1191" s="162"/>
      <c r="AL1191" s="162"/>
      <c r="AM1191" s="581"/>
      <c r="AN1191" s="162"/>
      <c r="AO1191" s="272"/>
      <c r="AP1191" s="273"/>
    </row>
    <row r="1192" spans="21:42" x14ac:dyDescent="0.3">
      <c r="U1192" s="236"/>
      <c r="V1192" s="236"/>
      <c r="W1192" s="236"/>
      <c r="X1192" s="236"/>
      <c r="Y1192" s="236"/>
      <c r="Z1192" s="162"/>
      <c r="AA1192" s="162"/>
      <c r="AB1192" s="162"/>
      <c r="AC1192" s="162"/>
      <c r="AD1192" s="162"/>
      <c r="AE1192" s="162"/>
      <c r="AF1192" s="162"/>
      <c r="AG1192" s="162"/>
      <c r="AH1192" s="162"/>
      <c r="AI1192" s="162"/>
      <c r="AJ1192" s="162"/>
      <c r="AK1192" s="162"/>
      <c r="AL1192" s="162"/>
      <c r="AM1192" s="581"/>
      <c r="AN1192" s="162"/>
      <c r="AO1192" s="272"/>
      <c r="AP1192" s="273"/>
    </row>
    <row r="1193" spans="21:42" x14ac:dyDescent="0.3">
      <c r="U1193" s="236"/>
      <c r="V1193" s="236"/>
      <c r="W1193" s="236"/>
      <c r="X1193" s="236"/>
      <c r="Y1193" s="236"/>
      <c r="Z1193" s="162"/>
      <c r="AA1193" s="162"/>
      <c r="AB1193" s="162"/>
      <c r="AC1193" s="162"/>
      <c r="AD1193" s="162"/>
      <c r="AE1193" s="162"/>
      <c r="AF1193" s="162"/>
      <c r="AG1193" s="162"/>
      <c r="AH1193" s="162"/>
      <c r="AI1193" s="162"/>
      <c r="AJ1193" s="162"/>
      <c r="AK1193" s="162"/>
      <c r="AL1193" s="162"/>
      <c r="AM1193" s="581"/>
      <c r="AN1193" s="162"/>
      <c r="AO1193" s="272"/>
      <c r="AP1193" s="273"/>
    </row>
    <row r="1194" spans="21:42" x14ac:dyDescent="0.3">
      <c r="U1194" s="236"/>
      <c r="V1194" s="236"/>
      <c r="W1194" s="236"/>
      <c r="X1194" s="236"/>
      <c r="Y1194" s="236"/>
      <c r="Z1194" s="162"/>
      <c r="AA1194" s="162"/>
      <c r="AB1194" s="162"/>
      <c r="AC1194" s="162"/>
      <c r="AD1194" s="162"/>
      <c r="AE1194" s="162"/>
      <c r="AF1194" s="162"/>
      <c r="AG1194" s="162"/>
      <c r="AH1194" s="162"/>
      <c r="AI1194" s="162"/>
      <c r="AJ1194" s="162"/>
      <c r="AK1194" s="162"/>
      <c r="AL1194" s="162"/>
      <c r="AM1194" s="581"/>
      <c r="AN1194" s="162"/>
      <c r="AO1194" s="272"/>
      <c r="AP1194" s="273"/>
    </row>
    <row r="1195" spans="21:42" x14ac:dyDescent="0.3">
      <c r="U1195" s="236"/>
      <c r="V1195" s="236"/>
      <c r="W1195" s="236"/>
      <c r="X1195" s="236"/>
      <c r="Y1195" s="236"/>
      <c r="Z1195" s="162"/>
      <c r="AA1195" s="162"/>
      <c r="AB1195" s="162"/>
      <c r="AC1195" s="162"/>
      <c r="AD1195" s="162"/>
      <c r="AE1195" s="162"/>
      <c r="AF1195" s="162"/>
      <c r="AG1195" s="162"/>
      <c r="AH1195" s="162"/>
      <c r="AI1195" s="162"/>
      <c r="AJ1195" s="162"/>
      <c r="AK1195" s="162"/>
      <c r="AL1195" s="162"/>
      <c r="AM1195" s="581"/>
      <c r="AN1195" s="162"/>
      <c r="AO1195" s="272"/>
      <c r="AP1195" s="273"/>
    </row>
    <row r="1196" spans="21:42" x14ac:dyDescent="0.3">
      <c r="U1196" s="236"/>
      <c r="V1196" s="236"/>
      <c r="W1196" s="236"/>
      <c r="X1196" s="236"/>
      <c r="Y1196" s="236"/>
      <c r="Z1196" s="162"/>
      <c r="AA1196" s="162"/>
      <c r="AB1196" s="162"/>
      <c r="AC1196" s="162"/>
      <c r="AD1196" s="162"/>
      <c r="AE1196" s="162"/>
      <c r="AF1196" s="162"/>
      <c r="AG1196" s="162"/>
      <c r="AH1196" s="162"/>
      <c r="AI1196" s="162"/>
      <c r="AJ1196" s="162"/>
      <c r="AK1196" s="162"/>
      <c r="AL1196" s="162"/>
      <c r="AM1196" s="581"/>
      <c r="AN1196" s="162"/>
      <c r="AO1196" s="272"/>
      <c r="AP1196" s="273"/>
    </row>
    <row r="1197" spans="21:42" x14ac:dyDescent="0.3">
      <c r="U1197" s="236"/>
      <c r="V1197" s="236"/>
      <c r="W1197" s="236"/>
      <c r="X1197" s="236"/>
      <c r="Y1197" s="236"/>
      <c r="Z1197" s="162"/>
      <c r="AA1197" s="162"/>
      <c r="AB1197" s="162"/>
      <c r="AC1197" s="162"/>
      <c r="AD1197" s="162"/>
      <c r="AE1197" s="162"/>
      <c r="AF1197" s="162"/>
      <c r="AG1197" s="162"/>
      <c r="AH1197" s="162"/>
      <c r="AI1197" s="162"/>
      <c r="AJ1197" s="162"/>
      <c r="AK1197" s="162"/>
      <c r="AL1197" s="162"/>
      <c r="AM1197" s="581"/>
      <c r="AN1197" s="162"/>
      <c r="AO1197" s="272"/>
      <c r="AP1197" s="273"/>
    </row>
    <row r="1198" spans="21:42" x14ac:dyDescent="0.3">
      <c r="U1198" s="236"/>
      <c r="V1198" s="236"/>
      <c r="W1198" s="236"/>
      <c r="X1198" s="236"/>
      <c r="Y1198" s="236"/>
      <c r="Z1198" s="162"/>
      <c r="AA1198" s="162"/>
      <c r="AB1198" s="162"/>
      <c r="AC1198" s="162"/>
      <c r="AD1198" s="162"/>
      <c r="AE1198" s="162"/>
      <c r="AF1198" s="162"/>
      <c r="AG1198" s="162"/>
      <c r="AH1198" s="162"/>
      <c r="AI1198" s="162"/>
      <c r="AJ1198" s="162"/>
      <c r="AK1198" s="162"/>
      <c r="AL1198" s="162"/>
      <c r="AM1198" s="581"/>
      <c r="AN1198" s="162"/>
      <c r="AO1198" s="272"/>
      <c r="AP1198" s="273"/>
    </row>
    <row r="1199" spans="21:42" x14ac:dyDescent="0.3">
      <c r="U1199" s="236"/>
      <c r="V1199" s="236"/>
      <c r="W1199" s="236"/>
      <c r="X1199" s="236"/>
      <c r="Y1199" s="236"/>
      <c r="Z1199" s="162"/>
      <c r="AA1199" s="162"/>
      <c r="AB1199" s="162"/>
      <c r="AC1199" s="162"/>
      <c r="AD1199" s="162"/>
      <c r="AE1199" s="162"/>
      <c r="AF1199" s="162"/>
      <c r="AG1199" s="162"/>
      <c r="AH1199" s="162"/>
      <c r="AI1199" s="162"/>
      <c r="AJ1199" s="162"/>
      <c r="AK1199" s="162"/>
      <c r="AL1199" s="162"/>
      <c r="AM1199" s="581"/>
      <c r="AN1199" s="162"/>
      <c r="AO1199" s="272"/>
      <c r="AP1199" s="273"/>
    </row>
    <row r="1200" spans="21:42" x14ac:dyDescent="0.3">
      <c r="U1200" s="236"/>
      <c r="V1200" s="236"/>
      <c r="W1200" s="236"/>
      <c r="X1200" s="236"/>
      <c r="Y1200" s="236"/>
      <c r="Z1200" s="162"/>
      <c r="AA1200" s="162"/>
      <c r="AB1200" s="162"/>
      <c r="AC1200" s="162"/>
      <c r="AD1200" s="162"/>
      <c r="AE1200" s="162"/>
      <c r="AF1200" s="162"/>
      <c r="AG1200" s="162"/>
      <c r="AH1200" s="162"/>
      <c r="AI1200" s="162"/>
      <c r="AJ1200" s="162"/>
      <c r="AK1200" s="162"/>
      <c r="AL1200" s="162"/>
      <c r="AM1200" s="581"/>
      <c r="AN1200" s="162"/>
      <c r="AO1200" s="272"/>
      <c r="AP1200" s="273"/>
    </row>
    <row r="1201" spans="21:42" x14ac:dyDescent="0.3">
      <c r="U1201" s="236"/>
      <c r="V1201" s="236"/>
      <c r="W1201" s="236"/>
      <c r="X1201" s="236"/>
      <c r="Y1201" s="236"/>
      <c r="Z1201" s="162"/>
      <c r="AA1201" s="162"/>
      <c r="AB1201" s="162"/>
      <c r="AC1201" s="162"/>
      <c r="AD1201" s="162"/>
      <c r="AE1201" s="162"/>
      <c r="AF1201" s="162"/>
      <c r="AG1201" s="162"/>
      <c r="AH1201" s="162"/>
      <c r="AI1201" s="162"/>
      <c r="AJ1201" s="162"/>
      <c r="AK1201" s="162"/>
      <c r="AL1201" s="162"/>
      <c r="AM1201" s="581"/>
      <c r="AN1201" s="162"/>
      <c r="AO1201" s="272"/>
      <c r="AP1201" s="273"/>
    </row>
    <row r="1202" spans="21:42" x14ac:dyDescent="0.3">
      <c r="U1202" s="236"/>
      <c r="V1202" s="236"/>
      <c r="W1202" s="236"/>
      <c r="X1202" s="236"/>
      <c r="Y1202" s="236"/>
      <c r="Z1202" s="162"/>
      <c r="AA1202" s="162"/>
      <c r="AB1202" s="162"/>
      <c r="AC1202" s="162"/>
      <c r="AD1202" s="162"/>
      <c r="AE1202" s="162"/>
      <c r="AF1202" s="162"/>
      <c r="AG1202" s="162"/>
      <c r="AH1202" s="162"/>
      <c r="AI1202" s="162"/>
      <c r="AJ1202" s="162"/>
      <c r="AK1202" s="162"/>
      <c r="AL1202" s="162"/>
      <c r="AM1202" s="581"/>
      <c r="AN1202" s="162"/>
      <c r="AO1202" s="272"/>
      <c r="AP1202" s="273"/>
    </row>
    <row r="1203" spans="21:42" x14ac:dyDescent="0.3">
      <c r="U1203" s="236"/>
      <c r="V1203" s="236"/>
      <c r="W1203" s="236"/>
      <c r="X1203" s="236"/>
      <c r="Y1203" s="236"/>
      <c r="Z1203" s="162"/>
      <c r="AA1203" s="162"/>
      <c r="AB1203" s="162"/>
      <c r="AC1203" s="162"/>
      <c r="AD1203" s="162"/>
      <c r="AE1203" s="162"/>
      <c r="AF1203" s="162"/>
      <c r="AG1203" s="162"/>
      <c r="AH1203" s="162"/>
      <c r="AI1203" s="162"/>
      <c r="AJ1203" s="162"/>
      <c r="AK1203" s="162"/>
      <c r="AL1203" s="162"/>
      <c r="AM1203" s="581"/>
      <c r="AN1203" s="162"/>
      <c r="AO1203" s="272"/>
      <c r="AP1203" s="273"/>
    </row>
    <row r="1204" spans="21:42" x14ac:dyDescent="0.3">
      <c r="U1204" s="236"/>
      <c r="V1204" s="236"/>
      <c r="W1204" s="236"/>
      <c r="X1204" s="236"/>
      <c r="Y1204" s="236"/>
      <c r="Z1204" s="162"/>
      <c r="AA1204" s="162"/>
      <c r="AB1204" s="162"/>
      <c r="AC1204" s="162"/>
      <c r="AD1204" s="162"/>
      <c r="AE1204" s="162"/>
      <c r="AF1204" s="162"/>
      <c r="AG1204" s="162"/>
      <c r="AH1204" s="162"/>
      <c r="AI1204" s="162"/>
      <c r="AJ1204" s="162"/>
      <c r="AK1204" s="162"/>
      <c r="AL1204" s="162"/>
      <c r="AM1204" s="581"/>
      <c r="AN1204" s="162"/>
      <c r="AO1204" s="272"/>
      <c r="AP1204" s="273"/>
    </row>
    <row r="1205" spans="21:42" x14ac:dyDescent="0.3">
      <c r="U1205" s="236"/>
      <c r="V1205" s="236"/>
      <c r="W1205" s="236"/>
      <c r="X1205" s="236"/>
      <c r="Y1205" s="236"/>
      <c r="Z1205" s="162"/>
      <c r="AA1205" s="162"/>
      <c r="AB1205" s="162"/>
      <c r="AC1205" s="162"/>
      <c r="AD1205" s="162"/>
      <c r="AE1205" s="162"/>
      <c r="AF1205" s="162"/>
      <c r="AG1205" s="162"/>
      <c r="AH1205" s="162"/>
      <c r="AI1205" s="162"/>
      <c r="AJ1205" s="162"/>
      <c r="AK1205" s="162"/>
      <c r="AL1205" s="162"/>
      <c r="AM1205" s="581"/>
      <c r="AN1205" s="162"/>
      <c r="AO1205" s="272"/>
      <c r="AP1205" s="273"/>
    </row>
    <row r="1206" spans="21:42" x14ac:dyDescent="0.3">
      <c r="U1206" s="236"/>
      <c r="V1206" s="236"/>
      <c r="W1206" s="236"/>
      <c r="X1206" s="236"/>
      <c r="Y1206" s="236"/>
      <c r="Z1206" s="162"/>
      <c r="AA1206" s="162"/>
      <c r="AB1206" s="162"/>
      <c r="AC1206" s="162"/>
      <c r="AD1206" s="162"/>
      <c r="AE1206" s="162"/>
      <c r="AF1206" s="162"/>
      <c r="AG1206" s="162"/>
      <c r="AH1206" s="162"/>
      <c r="AI1206" s="162"/>
      <c r="AJ1206" s="162"/>
      <c r="AK1206" s="162"/>
      <c r="AL1206" s="162"/>
      <c r="AM1206" s="581"/>
      <c r="AN1206" s="162"/>
      <c r="AO1206" s="272"/>
      <c r="AP1206" s="273"/>
    </row>
    <row r="1207" spans="21:42" x14ac:dyDescent="0.3">
      <c r="U1207" s="236"/>
      <c r="V1207" s="236"/>
      <c r="W1207" s="236"/>
      <c r="X1207" s="236"/>
      <c r="Y1207" s="236"/>
      <c r="Z1207" s="162"/>
      <c r="AA1207" s="162"/>
      <c r="AB1207" s="162"/>
      <c r="AC1207" s="162"/>
      <c r="AD1207" s="162"/>
      <c r="AE1207" s="162"/>
      <c r="AF1207" s="162"/>
      <c r="AG1207" s="162"/>
      <c r="AH1207" s="162"/>
      <c r="AI1207" s="162"/>
      <c r="AJ1207" s="162"/>
      <c r="AK1207" s="162"/>
      <c r="AL1207" s="162"/>
      <c r="AM1207" s="581"/>
      <c r="AN1207" s="162"/>
      <c r="AO1207" s="272"/>
      <c r="AP1207" s="273"/>
    </row>
    <row r="1208" spans="21:42" x14ac:dyDescent="0.3">
      <c r="U1208" s="236"/>
      <c r="V1208" s="236"/>
      <c r="W1208" s="236"/>
      <c r="X1208" s="236"/>
      <c r="Y1208" s="236"/>
      <c r="Z1208" s="162"/>
      <c r="AA1208" s="162"/>
      <c r="AB1208" s="162"/>
      <c r="AC1208" s="162"/>
      <c r="AD1208" s="162"/>
      <c r="AE1208" s="162"/>
      <c r="AF1208" s="162"/>
      <c r="AG1208" s="162"/>
      <c r="AH1208" s="162"/>
      <c r="AI1208" s="162"/>
      <c r="AJ1208" s="162"/>
      <c r="AK1208" s="162"/>
      <c r="AL1208" s="162"/>
      <c r="AM1208" s="581"/>
      <c r="AN1208" s="162"/>
      <c r="AO1208" s="272"/>
      <c r="AP1208" s="273"/>
    </row>
    <row r="1209" spans="21:42" x14ac:dyDescent="0.3">
      <c r="U1209" s="236"/>
      <c r="V1209" s="236"/>
      <c r="W1209" s="236"/>
      <c r="X1209" s="236"/>
      <c r="Y1209" s="236"/>
      <c r="Z1209" s="162"/>
      <c r="AA1209" s="162"/>
      <c r="AB1209" s="162"/>
      <c r="AC1209" s="162"/>
      <c r="AD1209" s="162"/>
      <c r="AE1209" s="162"/>
      <c r="AF1209" s="162"/>
      <c r="AG1209" s="162"/>
      <c r="AH1209" s="162"/>
      <c r="AI1209" s="162"/>
      <c r="AJ1209" s="162"/>
      <c r="AK1209" s="162"/>
      <c r="AL1209" s="162"/>
      <c r="AM1209" s="581"/>
      <c r="AN1209" s="162"/>
      <c r="AO1209" s="272"/>
      <c r="AP1209" s="273"/>
    </row>
    <row r="1210" spans="21:42" x14ac:dyDescent="0.3">
      <c r="U1210" s="236"/>
      <c r="V1210" s="236"/>
      <c r="W1210" s="236"/>
      <c r="X1210" s="236"/>
      <c r="Y1210" s="236"/>
      <c r="Z1210" s="162"/>
      <c r="AA1210" s="162"/>
      <c r="AB1210" s="162"/>
      <c r="AC1210" s="162"/>
      <c r="AD1210" s="162"/>
      <c r="AE1210" s="162"/>
      <c r="AF1210" s="162"/>
      <c r="AG1210" s="162"/>
      <c r="AH1210" s="162"/>
      <c r="AI1210" s="162"/>
      <c r="AJ1210" s="162"/>
      <c r="AK1210" s="162"/>
      <c r="AL1210" s="162"/>
      <c r="AM1210" s="581"/>
      <c r="AN1210" s="162"/>
      <c r="AO1210" s="272"/>
      <c r="AP1210" s="273"/>
    </row>
    <row r="1211" spans="21:42" x14ac:dyDescent="0.3">
      <c r="U1211" s="236"/>
      <c r="V1211" s="236"/>
      <c r="W1211" s="236"/>
      <c r="X1211" s="236"/>
      <c r="Y1211" s="236"/>
      <c r="Z1211" s="162"/>
      <c r="AA1211" s="162"/>
      <c r="AB1211" s="162"/>
      <c r="AC1211" s="162"/>
      <c r="AD1211" s="162"/>
      <c r="AE1211" s="162"/>
      <c r="AF1211" s="162"/>
      <c r="AG1211" s="162"/>
      <c r="AH1211" s="162"/>
      <c r="AI1211" s="162"/>
      <c r="AJ1211" s="162"/>
      <c r="AK1211" s="162"/>
      <c r="AL1211" s="162"/>
      <c r="AM1211" s="581"/>
      <c r="AN1211" s="162"/>
      <c r="AO1211" s="272"/>
      <c r="AP1211" s="273"/>
    </row>
    <row r="1212" spans="21:42" x14ac:dyDescent="0.3">
      <c r="U1212" s="236"/>
      <c r="V1212" s="236"/>
      <c r="W1212" s="236"/>
      <c r="X1212" s="236"/>
      <c r="Y1212" s="236"/>
      <c r="Z1212" s="162"/>
      <c r="AA1212" s="162"/>
      <c r="AB1212" s="162"/>
      <c r="AC1212" s="162"/>
      <c r="AD1212" s="162"/>
      <c r="AE1212" s="162"/>
      <c r="AF1212" s="162"/>
      <c r="AG1212" s="162"/>
      <c r="AH1212" s="162"/>
      <c r="AI1212" s="162"/>
      <c r="AJ1212" s="162"/>
      <c r="AK1212" s="162"/>
      <c r="AL1212" s="162"/>
      <c r="AM1212" s="581"/>
      <c r="AN1212" s="162"/>
      <c r="AO1212" s="272"/>
      <c r="AP1212" s="273"/>
    </row>
    <row r="1213" spans="21:42" x14ac:dyDescent="0.3">
      <c r="U1213" s="236"/>
      <c r="V1213" s="236"/>
      <c r="W1213" s="236"/>
      <c r="X1213" s="236"/>
      <c r="Y1213" s="236"/>
      <c r="Z1213" s="162"/>
      <c r="AA1213" s="162"/>
      <c r="AB1213" s="162"/>
      <c r="AC1213" s="162"/>
      <c r="AD1213" s="162"/>
      <c r="AE1213" s="162"/>
      <c r="AF1213" s="162"/>
      <c r="AG1213" s="162"/>
      <c r="AH1213" s="162"/>
      <c r="AI1213" s="162"/>
      <c r="AJ1213" s="162"/>
      <c r="AK1213" s="162"/>
      <c r="AL1213" s="162"/>
      <c r="AM1213" s="581"/>
      <c r="AN1213" s="162"/>
      <c r="AO1213" s="272"/>
      <c r="AP1213" s="273"/>
    </row>
    <row r="1214" spans="21:42" x14ac:dyDescent="0.3">
      <c r="U1214" s="236"/>
      <c r="V1214" s="236"/>
      <c r="W1214" s="236"/>
      <c r="X1214" s="236"/>
      <c r="Y1214" s="236"/>
      <c r="Z1214" s="162"/>
      <c r="AA1214" s="162"/>
      <c r="AB1214" s="162"/>
      <c r="AC1214" s="162"/>
      <c r="AD1214" s="162"/>
      <c r="AE1214" s="162"/>
      <c r="AF1214" s="162"/>
      <c r="AG1214" s="162"/>
      <c r="AH1214" s="162"/>
      <c r="AI1214" s="162"/>
      <c r="AJ1214" s="162"/>
      <c r="AK1214" s="162"/>
      <c r="AL1214" s="162"/>
      <c r="AM1214" s="581"/>
      <c r="AN1214" s="162"/>
      <c r="AO1214" s="272"/>
      <c r="AP1214" s="273"/>
    </row>
    <row r="1215" spans="21:42" x14ac:dyDescent="0.3">
      <c r="U1215" s="236"/>
      <c r="V1215" s="236"/>
      <c r="W1215" s="236"/>
      <c r="X1215" s="236"/>
      <c r="Y1215" s="236"/>
      <c r="Z1215" s="162"/>
      <c r="AA1215" s="162"/>
      <c r="AB1215" s="162"/>
      <c r="AC1215" s="162"/>
      <c r="AD1215" s="162"/>
      <c r="AE1215" s="162"/>
      <c r="AF1215" s="162"/>
      <c r="AG1215" s="162"/>
      <c r="AH1215" s="162"/>
      <c r="AI1215" s="162"/>
      <c r="AJ1215" s="162"/>
      <c r="AK1215" s="162"/>
      <c r="AL1215" s="162"/>
      <c r="AM1215" s="581"/>
      <c r="AN1215" s="162"/>
      <c r="AO1215" s="272"/>
      <c r="AP1215" s="273"/>
    </row>
    <row r="1216" spans="21:42" x14ac:dyDescent="0.3">
      <c r="U1216" s="236"/>
      <c r="V1216" s="236"/>
      <c r="W1216" s="236"/>
      <c r="X1216" s="236"/>
      <c r="Y1216" s="236"/>
      <c r="Z1216" s="162"/>
      <c r="AA1216" s="162"/>
      <c r="AB1216" s="162"/>
      <c r="AC1216" s="162"/>
      <c r="AD1216" s="162"/>
      <c r="AE1216" s="162"/>
      <c r="AF1216" s="162"/>
      <c r="AG1216" s="162"/>
      <c r="AH1216" s="162"/>
      <c r="AI1216" s="162"/>
      <c r="AJ1216" s="162"/>
      <c r="AK1216" s="162"/>
      <c r="AL1216" s="162"/>
      <c r="AM1216" s="581"/>
      <c r="AN1216" s="162"/>
      <c r="AO1216" s="272"/>
      <c r="AP1216" s="273"/>
    </row>
    <row r="1217" spans="21:42" x14ac:dyDescent="0.3">
      <c r="U1217" s="236"/>
      <c r="V1217" s="236"/>
      <c r="W1217" s="236"/>
      <c r="X1217" s="236"/>
      <c r="Y1217" s="236"/>
      <c r="Z1217" s="162"/>
      <c r="AA1217" s="162"/>
      <c r="AB1217" s="162"/>
      <c r="AC1217" s="162"/>
      <c r="AD1217" s="162"/>
      <c r="AE1217" s="162"/>
      <c r="AF1217" s="162"/>
      <c r="AG1217" s="162"/>
      <c r="AH1217" s="162"/>
      <c r="AI1217" s="162"/>
      <c r="AJ1217" s="162"/>
      <c r="AK1217" s="162"/>
      <c r="AL1217" s="162"/>
      <c r="AM1217" s="581"/>
      <c r="AN1217" s="162"/>
      <c r="AO1217" s="272"/>
      <c r="AP1217" s="273"/>
    </row>
    <row r="1218" spans="21:42" x14ac:dyDescent="0.3">
      <c r="U1218" s="236"/>
      <c r="V1218" s="236"/>
      <c r="W1218" s="236"/>
      <c r="X1218" s="236"/>
      <c r="Y1218" s="236"/>
      <c r="Z1218" s="162"/>
      <c r="AA1218" s="162"/>
      <c r="AB1218" s="162"/>
      <c r="AC1218" s="162"/>
      <c r="AD1218" s="162"/>
      <c r="AE1218" s="162"/>
      <c r="AF1218" s="162"/>
      <c r="AG1218" s="162"/>
      <c r="AH1218" s="162"/>
      <c r="AI1218" s="162"/>
      <c r="AJ1218" s="162"/>
      <c r="AK1218" s="162"/>
      <c r="AL1218" s="162"/>
      <c r="AM1218" s="581"/>
      <c r="AN1218" s="162"/>
      <c r="AO1218" s="272"/>
      <c r="AP1218" s="273"/>
    </row>
    <row r="1219" spans="21:42" x14ac:dyDescent="0.3">
      <c r="U1219" s="236"/>
      <c r="V1219" s="236"/>
      <c r="W1219" s="236"/>
      <c r="X1219" s="236"/>
      <c r="Y1219" s="236"/>
      <c r="Z1219" s="162"/>
      <c r="AA1219" s="162"/>
      <c r="AB1219" s="162"/>
      <c r="AC1219" s="162"/>
      <c r="AD1219" s="162"/>
      <c r="AE1219" s="162"/>
      <c r="AF1219" s="162"/>
      <c r="AG1219" s="162"/>
      <c r="AH1219" s="162"/>
      <c r="AI1219" s="162"/>
      <c r="AJ1219" s="162"/>
      <c r="AK1219" s="162"/>
      <c r="AL1219" s="162"/>
      <c r="AM1219" s="581"/>
      <c r="AN1219" s="162"/>
      <c r="AO1219" s="272"/>
      <c r="AP1219" s="273"/>
    </row>
    <row r="1220" spans="21:42" x14ac:dyDescent="0.3">
      <c r="U1220" s="236"/>
      <c r="V1220" s="236"/>
      <c r="W1220" s="236"/>
      <c r="X1220" s="236"/>
      <c r="Y1220" s="236"/>
      <c r="Z1220" s="162"/>
      <c r="AA1220" s="162"/>
      <c r="AB1220" s="162"/>
      <c r="AC1220" s="162"/>
      <c r="AD1220" s="162"/>
      <c r="AE1220" s="162"/>
      <c r="AF1220" s="162"/>
      <c r="AG1220" s="162"/>
      <c r="AH1220" s="162"/>
      <c r="AI1220" s="162"/>
      <c r="AJ1220" s="162"/>
      <c r="AK1220" s="162"/>
      <c r="AL1220" s="162"/>
      <c r="AM1220" s="581"/>
      <c r="AN1220" s="162"/>
      <c r="AO1220" s="272"/>
      <c r="AP1220" s="273"/>
    </row>
    <row r="1221" spans="21:42" x14ac:dyDescent="0.3">
      <c r="U1221" s="236"/>
      <c r="V1221" s="236"/>
      <c r="W1221" s="236"/>
      <c r="X1221" s="236"/>
      <c r="Y1221" s="236"/>
      <c r="Z1221" s="162"/>
      <c r="AA1221" s="162"/>
      <c r="AB1221" s="162"/>
      <c r="AC1221" s="162"/>
      <c r="AD1221" s="162"/>
      <c r="AE1221" s="162"/>
      <c r="AF1221" s="162"/>
      <c r="AG1221" s="162"/>
      <c r="AH1221" s="162"/>
      <c r="AI1221" s="162"/>
      <c r="AJ1221" s="162"/>
      <c r="AK1221" s="162"/>
      <c r="AL1221" s="162"/>
      <c r="AM1221" s="581"/>
      <c r="AN1221" s="162"/>
      <c r="AO1221" s="272"/>
      <c r="AP1221" s="273"/>
    </row>
    <row r="1222" spans="21:42" x14ac:dyDescent="0.3">
      <c r="U1222" s="236"/>
      <c r="V1222" s="236"/>
      <c r="W1222" s="236"/>
      <c r="X1222" s="236"/>
      <c r="Y1222" s="236"/>
      <c r="Z1222" s="162"/>
      <c r="AA1222" s="162"/>
      <c r="AB1222" s="162"/>
      <c r="AC1222" s="162"/>
      <c r="AD1222" s="162"/>
      <c r="AE1222" s="162"/>
      <c r="AF1222" s="162"/>
      <c r="AG1222" s="162"/>
      <c r="AH1222" s="162"/>
      <c r="AI1222" s="162"/>
      <c r="AJ1222" s="162"/>
      <c r="AK1222" s="162"/>
      <c r="AL1222" s="162"/>
      <c r="AM1222" s="581"/>
      <c r="AN1222" s="162"/>
      <c r="AO1222" s="272"/>
      <c r="AP1222" s="273"/>
    </row>
    <row r="1223" spans="21:42" x14ac:dyDescent="0.3">
      <c r="U1223" s="236"/>
      <c r="V1223" s="236"/>
      <c r="W1223" s="236"/>
      <c r="X1223" s="236"/>
      <c r="Y1223" s="236"/>
      <c r="Z1223" s="162"/>
      <c r="AA1223" s="162"/>
      <c r="AB1223" s="162"/>
      <c r="AC1223" s="162"/>
      <c r="AD1223" s="162"/>
      <c r="AE1223" s="162"/>
      <c r="AF1223" s="162"/>
      <c r="AG1223" s="162"/>
      <c r="AH1223" s="162"/>
      <c r="AI1223" s="162"/>
      <c r="AJ1223" s="162"/>
      <c r="AK1223" s="162"/>
      <c r="AL1223" s="162"/>
      <c r="AM1223" s="581"/>
      <c r="AN1223" s="162"/>
      <c r="AO1223" s="272"/>
      <c r="AP1223" s="273"/>
    </row>
    <row r="1224" spans="21:42" x14ac:dyDescent="0.3">
      <c r="U1224" s="236"/>
      <c r="V1224" s="236"/>
      <c r="W1224" s="236"/>
      <c r="X1224" s="236"/>
      <c r="Y1224" s="236"/>
      <c r="Z1224" s="162"/>
      <c r="AA1224" s="162"/>
      <c r="AB1224" s="162"/>
      <c r="AC1224" s="162"/>
      <c r="AD1224" s="162"/>
      <c r="AE1224" s="162"/>
      <c r="AF1224" s="162"/>
      <c r="AG1224" s="162"/>
      <c r="AH1224" s="162"/>
      <c r="AI1224" s="162"/>
      <c r="AJ1224" s="162"/>
      <c r="AK1224" s="162"/>
      <c r="AL1224" s="162"/>
      <c r="AM1224" s="581"/>
      <c r="AN1224" s="162"/>
      <c r="AO1224" s="272"/>
      <c r="AP1224" s="273"/>
    </row>
    <row r="1225" spans="21:42" x14ac:dyDescent="0.3">
      <c r="U1225" s="236"/>
      <c r="V1225" s="236"/>
      <c r="W1225" s="236"/>
      <c r="X1225" s="236"/>
      <c r="Y1225" s="236"/>
      <c r="Z1225" s="162"/>
      <c r="AA1225" s="162"/>
      <c r="AB1225" s="162"/>
      <c r="AC1225" s="162"/>
      <c r="AD1225" s="162"/>
      <c r="AE1225" s="162"/>
      <c r="AF1225" s="162"/>
      <c r="AG1225" s="162"/>
      <c r="AH1225" s="162"/>
      <c r="AI1225" s="162"/>
      <c r="AJ1225" s="162"/>
      <c r="AK1225" s="162"/>
      <c r="AL1225" s="162"/>
      <c r="AM1225" s="581"/>
      <c r="AN1225" s="162"/>
      <c r="AO1225" s="272"/>
      <c r="AP1225" s="273"/>
    </row>
    <row r="1226" spans="21:42" x14ac:dyDescent="0.3">
      <c r="U1226" s="236"/>
      <c r="V1226" s="236"/>
      <c r="W1226" s="236"/>
      <c r="X1226" s="236"/>
      <c r="Y1226" s="236"/>
      <c r="Z1226" s="162"/>
      <c r="AA1226" s="162"/>
      <c r="AB1226" s="162"/>
      <c r="AC1226" s="162"/>
      <c r="AD1226" s="162"/>
      <c r="AE1226" s="162"/>
      <c r="AF1226" s="162"/>
      <c r="AG1226" s="162"/>
      <c r="AH1226" s="162"/>
      <c r="AI1226" s="162"/>
      <c r="AJ1226" s="162"/>
      <c r="AK1226" s="162"/>
      <c r="AL1226" s="162"/>
      <c r="AM1226" s="581"/>
      <c r="AN1226" s="162"/>
      <c r="AO1226" s="272"/>
      <c r="AP1226" s="273"/>
    </row>
    <row r="1227" spans="21:42" x14ac:dyDescent="0.3">
      <c r="U1227" s="236"/>
      <c r="V1227" s="236"/>
      <c r="W1227" s="236"/>
      <c r="X1227" s="236"/>
      <c r="Y1227" s="236"/>
      <c r="Z1227" s="162"/>
      <c r="AA1227" s="162"/>
      <c r="AB1227" s="162"/>
      <c r="AC1227" s="162"/>
      <c r="AD1227" s="162"/>
      <c r="AE1227" s="162"/>
      <c r="AF1227" s="162"/>
      <c r="AG1227" s="162"/>
      <c r="AH1227" s="162"/>
      <c r="AI1227" s="162"/>
      <c r="AJ1227" s="162"/>
      <c r="AK1227" s="162"/>
      <c r="AL1227" s="162"/>
      <c r="AM1227" s="581"/>
      <c r="AN1227" s="162"/>
      <c r="AO1227" s="272"/>
      <c r="AP1227" s="273"/>
    </row>
    <row r="1228" spans="21:42" x14ac:dyDescent="0.3">
      <c r="U1228" s="236"/>
      <c r="V1228" s="236"/>
      <c r="W1228" s="236"/>
      <c r="X1228" s="236"/>
      <c r="Y1228" s="236"/>
      <c r="Z1228" s="162"/>
      <c r="AA1228" s="162"/>
      <c r="AB1228" s="162"/>
      <c r="AC1228" s="162"/>
      <c r="AD1228" s="162"/>
      <c r="AE1228" s="162"/>
      <c r="AF1228" s="162"/>
      <c r="AG1228" s="162"/>
      <c r="AH1228" s="162"/>
      <c r="AI1228" s="162"/>
      <c r="AJ1228" s="162"/>
      <c r="AK1228" s="162"/>
      <c r="AL1228" s="162"/>
      <c r="AM1228" s="581"/>
      <c r="AN1228" s="162"/>
      <c r="AO1228" s="272"/>
      <c r="AP1228" s="273"/>
    </row>
    <row r="1229" spans="21:42" x14ac:dyDescent="0.3">
      <c r="U1229" s="236"/>
      <c r="V1229" s="236"/>
      <c r="W1229" s="236"/>
      <c r="X1229" s="236"/>
      <c r="Y1229" s="236"/>
      <c r="Z1229" s="162"/>
      <c r="AA1229" s="162"/>
      <c r="AB1229" s="162"/>
      <c r="AC1229" s="162"/>
      <c r="AD1229" s="162"/>
      <c r="AE1229" s="162"/>
      <c r="AF1229" s="162"/>
      <c r="AG1229" s="162"/>
      <c r="AH1229" s="162"/>
      <c r="AI1229" s="162"/>
      <c r="AJ1229" s="162"/>
      <c r="AK1229" s="162"/>
      <c r="AL1229" s="162"/>
      <c r="AM1229" s="581"/>
      <c r="AN1229" s="162"/>
      <c r="AO1229" s="272"/>
      <c r="AP1229" s="273"/>
    </row>
    <row r="1230" spans="21:42" x14ac:dyDescent="0.3">
      <c r="U1230" s="236"/>
      <c r="V1230" s="236"/>
      <c r="W1230" s="236"/>
      <c r="X1230" s="236"/>
      <c r="Y1230" s="236"/>
      <c r="Z1230" s="162"/>
      <c r="AA1230" s="162"/>
      <c r="AB1230" s="162"/>
      <c r="AC1230" s="162"/>
      <c r="AD1230" s="162"/>
      <c r="AE1230" s="162"/>
      <c r="AF1230" s="162"/>
      <c r="AG1230" s="162"/>
      <c r="AH1230" s="162"/>
      <c r="AI1230" s="162"/>
      <c r="AJ1230" s="162"/>
      <c r="AK1230" s="162"/>
      <c r="AL1230" s="162"/>
      <c r="AM1230" s="581"/>
      <c r="AN1230" s="162"/>
      <c r="AO1230" s="272"/>
      <c r="AP1230" s="273"/>
    </row>
    <row r="1231" spans="21:42" x14ac:dyDescent="0.3">
      <c r="U1231" s="236"/>
      <c r="V1231" s="236"/>
      <c r="W1231" s="236"/>
      <c r="X1231" s="236"/>
      <c r="Y1231" s="236"/>
      <c r="Z1231" s="162"/>
      <c r="AA1231" s="162"/>
      <c r="AB1231" s="162"/>
      <c r="AC1231" s="162"/>
      <c r="AD1231" s="162"/>
      <c r="AE1231" s="162"/>
      <c r="AF1231" s="162"/>
      <c r="AG1231" s="162"/>
      <c r="AH1231" s="162"/>
      <c r="AI1231" s="162"/>
      <c r="AJ1231" s="162"/>
      <c r="AK1231" s="162"/>
      <c r="AL1231" s="162"/>
      <c r="AM1231" s="581"/>
      <c r="AN1231" s="162"/>
      <c r="AO1231" s="272"/>
      <c r="AP1231" s="273"/>
    </row>
    <row r="1232" spans="21:42" x14ac:dyDescent="0.3">
      <c r="U1232" s="236"/>
      <c r="V1232" s="236"/>
      <c r="W1232" s="236"/>
      <c r="X1232" s="236"/>
      <c r="Y1232" s="236"/>
      <c r="Z1232" s="162"/>
      <c r="AA1232" s="162"/>
      <c r="AB1232" s="162"/>
      <c r="AC1232" s="162"/>
      <c r="AD1232" s="162"/>
      <c r="AE1232" s="162"/>
      <c r="AF1232" s="162"/>
      <c r="AG1232" s="162"/>
      <c r="AH1232" s="162"/>
      <c r="AI1232" s="162"/>
      <c r="AJ1232" s="162"/>
      <c r="AK1232" s="162"/>
      <c r="AL1232" s="162"/>
      <c r="AM1232" s="581"/>
      <c r="AN1232" s="162"/>
      <c r="AO1232" s="272"/>
      <c r="AP1232" s="273"/>
    </row>
    <row r="1233" spans="21:42" x14ac:dyDescent="0.3">
      <c r="U1233" s="236"/>
      <c r="V1233" s="236"/>
      <c r="W1233" s="236"/>
      <c r="X1233" s="236"/>
      <c r="Y1233" s="236"/>
      <c r="Z1233" s="162"/>
      <c r="AA1233" s="162"/>
      <c r="AB1233" s="162"/>
      <c r="AC1233" s="162"/>
      <c r="AD1233" s="162"/>
      <c r="AE1233" s="162"/>
      <c r="AF1233" s="162"/>
      <c r="AG1233" s="162"/>
      <c r="AH1233" s="162"/>
      <c r="AI1233" s="162"/>
      <c r="AJ1233" s="162"/>
      <c r="AK1233" s="162"/>
      <c r="AL1233" s="162"/>
      <c r="AM1233" s="581"/>
      <c r="AN1233" s="162"/>
      <c r="AO1233" s="272"/>
      <c r="AP1233" s="273"/>
    </row>
    <row r="1234" spans="21:42" x14ac:dyDescent="0.3">
      <c r="U1234" s="236"/>
      <c r="V1234" s="236"/>
      <c r="W1234" s="236"/>
      <c r="X1234" s="236"/>
      <c r="Y1234" s="236"/>
      <c r="Z1234" s="162"/>
      <c r="AA1234" s="162"/>
      <c r="AB1234" s="162"/>
      <c r="AC1234" s="162"/>
      <c r="AD1234" s="162"/>
      <c r="AE1234" s="162"/>
      <c r="AF1234" s="162"/>
      <c r="AG1234" s="162"/>
      <c r="AH1234" s="162"/>
      <c r="AI1234" s="162"/>
      <c r="AJ1234" s="162"/>
      <c r="AK1234" s="162"/>
      <c r="AL1234" s="162"/>
      <c r="AM1234" s="581"/>
      <c r="AN1234" s="162"/>
      <c r="AO1234" s="272"/>
      <c r="AP1234" s="273"/>
    </row>
    <row r="1235" spans="21:42" x14ac:dyDescent="0.3">
      <c r="U1235" s="236"/>
      <c r="V1235" s="236"/>
      <c r="W1235" s="236"/>
      <c r="X1235" s="236"/>
      <c r="Y1235" s="236"/>
      <c r="Z1235" s="162"/>
      <c r="AA1235" s="162"/>
      <c r="AB1235" s="162"/>
      <c r="AC1235" s="162"/>
      <c r="AD1235" s="162"/>
      <c r="AE1235" s="162"/>
      <c r="AF1235" s="162"/>
      <c r="AG1235" s="162"/>
      <c r="AH1235" s="162"/>
      <c r="AI1235" s="162"/>
      <c r="AJ1235" s="162"/>
      <c r="AK1235" s="162"/>
      <c r="AL1235" s="162"/>
      <c r="AM1235" s="581"/>
      <c r="AN1235" s="162"/>
      <c r="AO1235" s="272"/>
      <c r="AP1235" s="273"/>
    </row>
    <row r="1236" spans="21:42" x14ac:dyDescent="0.3">
      <c r="U1236" s="236"/>
      <c r="V1236" s="236"/>
      <c r="W1236" s="236"/>
      <c r="X1236" s="236"/>
      <c r="Y1236" s="236"/>
      <c r="Z1236" s="162"/>
      <c r="AA1236" s="162"/>
      <c r="AB1236" s="162"/>
      <c r="AC1236" s="162"/>
      <c r="AD1236" s="162"/>
      <c r="AE1236" s="162"/>
      <c r="AF1236" s="162"/>
      <c r="AG1236" s="162"/>
      <c r="AH1236" s="162"/>
      <c r="AI1236" s="162"/>
      <c r="AJ1236" s="162"/>
      <c r="AK1236" s="162"/>
      <c r="AL1236" s="162"/>
      <c r="AM1236" s="581"/>
      <c r="AN1236" s="162"/>
      <c r="AO1236" s="272"/>
      <c r="AP1236" s="273"/>
    </row>
    <row r="1237" spans="21:42" x14ac:dyDescent="0.3">
      <c r="U1237" s="236"/>
      <c r="V1237" s="236"/>
      <c r="W1237" s="236"/>
      <c r="X1237" s="236"/>
      <c r="Y1237" s="236"/>
      <c r="Z1237" s="162"/>
      <c r="AA1237" s="162"/>
      <c r="AB1237" s="162"/>
      <c r="AC1237" s="162"/>
      <c r="AD1237" s="162"/>
      <c r="AE1237" s="162"/>
      <c r="AF1237" s="162"/>
      <c r="AG1237" s="162"/>
      <c r="AH1237" s="162"/>
      <c r="AI1237" s="162"/>
      <c r="AJ1237" s="162"/>
      <c r="AK1237" s="162"/>
      <c r="AL1237" s="162"/>
      <c r="AM1237" s="581"/>
      <c r="AN1237" s="162"/>
      <c r="AO1237" s="272"/>
      <c r="AP1237" s="273"/>
    </row>
    <row r="1238" spans="21:42" x14ac:dyDescent="0.3">
      <c r="U1238" s="236"/>
      <c r="V1238" s="236"/>
      <c r="W1238" s="236"/>
      <c r="X1238" s="236"/>
      <c r="Y1238" s="236"/>
      <c r="Z1238" s="162"/>
      <c r="AA1238" s="162"/>
      <c r="AB1238" s="162"/>
      <c r="AC1238" s="162"/>
      <c r="AD1238" s="162"/>
      <c r="AE1238" s="162"/>
      <c r="AF1238" s="162"/>
      <c r="AG1238" s="162"/>
      <c r="AH1238" s="162"/>
      <c r="AI1238" s="162"/>
      <c r="AJ1238" s="162"/>
      <c r="AK1238" s="162"/>
      <c r="AL1238" s="162"/>
      <c r="AM1238" s="581"/>
      <c r="AN1238" s="162"/>
      <c r="AO1238" s="272"/>
      <c r="AP1238" s="273"/>
    </row>
    <row r="1239" spans="21:42" x14ac:dyDescent="0.3">
      <c r="U1239" s="236"/>
      <c r="V1239" s="236"/>
      <c r="W1239" s="236"/>
      <c r="X1239" s="236"/>
      <c r="Y1239" s="236"/>
      <c r="Z1239" s="162"/>
      <c r="AA1239" s="162"/>
      <c r="AB1239" s="162"/>
      <c r="AC1239" s="162"/>
      <c r="AD1239" s="162"/>
      <c r="AE1239" s="162"/>
      <c r="AF1239" s="162"/>
      <c r="AG1239" s="162"/>
      <c r="AH1239" s="162"/>
      <c r="AI1239" s="162"/>
      <c r="AJ1239" s="162"/>
      <c r="AK1239" s="162"/>
      <c r="AL1239" s="162"/>
      <c r="AM1239" s="581"/>
      <c r="AN1239" s="162"/>
      <c r="AO1239" s="272"/>
      <c r="AP1239" s="273"/>
    </row>
    <row r="1240" spans="21:42" x14ac:dyDescent="0.3">
      <c r="U1240" s="236"/>
      <c r="V1240" s="236"/>
      <c r="W1240" s="236"/>
      <c r="X1240" s="236"/>
      <c r="Y1240" s="236"/>
      <c r="Z1240" s="162"/>
      <c r="AA1240" s="162"/>
      <c r="AB1240" s="162"/>
      <c r="AC1240" s="162"/>
      <c r="AD1240" s="162"/>
      <c r="AE1240" s="162"/>
      <c r="AF1240" s="162"/>
      <c r="AG1240" s="162"/>
      <c r="AH1240" s="162"/>
      <c r="AI1240" s="162"/>
      <c r="AJ1240" s="162"/>
      <c r="AK1240" s="162"/>
      <c r="AL1240" s="162"/>
      <c r="AM1240" s="581"/>
      <c r="AN1240" s="162"/>
      <c r="AO1240" s="272"/>
      <c r="AP1240" s="273"/>
    </row>
    <row r="1241" spans="21:42" x14ac:dyDescent="0.3">
      <c r="U1241" s="236"/>
      <c r="V1241" s="236"/>
      <c r="W1241" s="236"/>
      <c r="X1241" s="236"/>
      <c r="Y1241" s="236"/>
      <c r="Z1241" s="162"/>
      <c r="AA1241" s="162"/>
      <c r="AB1241" s="162"/>
      <c r="AC1241" s="162"/>
      <c r="AD1241" s="162"/>
      <c r="AE1241" s="162"/>
      <c r="AF1241" s="162"/>
      <c r="AG1241" s="162"/>
      <c r="AH1241" s="162"/>
      <c r="AI1241" s="162"/>
      <c r="AJ1241" s="162"/>
      <c r="AK1241" s="162"/>
      <c r="AL1241" s="162"/>
      <c r="AM1241" s="581"/>
      <c r="AN1241" s="162"/>
      <c r="AO1241" s="272"/>
      <c r="AP1241" s="273"/>
    </row>
    <row r="1242" spans="21:42" x14ac:dyDescent="0.3">
      <c r="U1242" s="236"/>
      <c r="V1242" s="236"/>
      <c r="W1242" s="236"/>
      <c r="X1242" s="236"/>
      <c r="Y1242" s="236"/>
      <c r="Z1242" s="162"/>
      <c r="AA1242" s="162"/>
      <c r="AB1242" s="162"/>
      <c r="AC1242" s="162"/>
      <c r="AD1242" s="162"/>
      <c r="AE1242" s="162"/>
      <c r="AF1242" s="162"/>
      <c r="AG1242" s="162"/>
      <c r="AH1242" s="162"/>
      <c r="AI1242" s="162"/>
      <c r="AJ1242" s="162"/>
      <c r="AK1242" s="162"/>
      <c r="AL1242" s="162"/>
      <c r="AM1242" s="581"/>
      <c r="AN1242" s="162"/>
      <c r="AO1242" s="272"/>
      <c r="AP1242" s="273"/>
    </row>
    <row r="1243" spans="21:42" x14ac:dyDescent="0.3">
      <c r="U1243" s="236"/>
      <c r="V1243" s="236"/>
      <c r="W1243" s="236"/>
      <c r="X1243" s="236"/>
      <c r="Y1243" s="236"/>
      <c r="Z1243" s="162"/>
      <c r="AA1243" s="162"/>
      <c r="AB1243" s="162"/>
      <c r="AC1243" s="162"/>
      <c r="AD1243" s="162"/>
      <c r="AE1243" s="162"/>
      <c r="AF1243" s="162"/>
      <c r="AG1243" s="162"/>
      <c r="AH1243" s="162"/>
      <c r="AI1243" s="162"/>
      <c r="AJ1243" s="162"/>
      <c r="AK1243" s="162"/>
      <c r="AL1243" s="162"/>
      <c r="AM1243" s="581"/>
      <c r="AN1243" s="162"/>
      <c r="AO1243" s="272"/>
      <c r="AP1243" s="273"/>
    </row>
    <row r="1244" spans="21:42" x14ac:dyDescent="0.3">
      <c r="U1244" s="236"/>
      <c r="V1244" s="236"/>
      <c r="W1244" s="236"/>
      <c r="X1244" s="236"/>
      <c r="Y1244" s="236"/>
      <c r="Z1244" s="162"/>
      <c r="AA1244" s="162"/>
      <c r="AB1244" s="162"/>
      <c r="AC1244" s="162"/>
      <c r="AD1244" s="162"/>
      <c r="AE1244" s="162"/>
      <c r="AF1244" s="162"/>
      <c r="AG1244" s="162"/>
      <c r="AH1244" s="162"/>
      <c r="AI1244" s="162"/>
      <c r="AJ1244" s="162"/>
      <c r="AK1244" s="162"/>
      <c r="AL1244" s="162"/>
      <c r="AM1244" s="581"/>
      <c r="AN1244" s="162"/>
      <c r="AO1244" s="272"/>
      <c r="AP1244" s="273"/>
    </row>
    <row r="1245" spans="21:42" x14ac:dyDescent="0.3">
      <c r="U1245" s="236"/>
      <c r="V1245" s="236"/>
      <c r="W1245" s="236"/>
      <c r="X1245" s="236"/>
      <c r="Y1245" s="236"/>
      <c r="Z1245" s="162"/>
      <c r="AA1245" s="162"/>
      <c r="AB1245" s="162"/>
      <c r="AC1245" s="162"/>
      <c r="AD1245" s="162"/>
      <c r="AE1245" s="162"/>
      <c r="AF1245" s="162"/>
      <c r="AG1245" s="162"/>
      <c r="AH1245" s="162"/>
      <c r="AI1245" s="162"/>
      <c r="AJ1245" s="162"/>
      <c r="AK1245" s="162"/>
      <c r="AL1245" s="162"/>
      <c r="AM1245" s="581"/>
      <c r="AN1245" s="162"/>
      <c r="AO1245" s="272"/>
      <c r="AP1245" s="273"/>
    </row>
    <row r="1246" spans="21:42" x14ac:dyDescent="0.3">
      <c r="U1246" s="236"/>
      <c r="V1246" s="236"/>
      <c r="W1246" s="236"/>
      <c r="X1246" s="236"/>
      <c r="Y1246" s="236"/>
      <c r="Z1246" s="162"/>
      <c r="AA1246" s="162"/>
      <c r="AB1246" s="162"/>
      <c r="AC1246" s="162"/>
      <c r="AD1246" s="162"/>
      <c r="AE1246" s="162"/>
      <c r="AF1246" s="162"/>
      <c r="AG1246" s="162"/>
      <c r="AH1246" s="162"/>
      <c r="AI1246" s="162"/>
      <c r="AJ1246" s="162"/>
      <c r="AK1246" s="162"/>
      <c r="AL1246" s="162"/>
      <c r="AM1246" s="581"/>
      <c r="AN1246" s="162"/>
      <c r="AO1246" s="272"/>
      <c r="AP1246" s="273"/>
    </row>
    <row r="1247" spans="21:42" x14ac:dyDescent="0.3">
      <c r="U1247" s="236"/>
      <c r="V1247" s="236"/>
      <c r="W1247" s="236"/>
      <c r="X1247" s="236"/>
      <c r="Y1247" s="236"/>
      <c r="Z1247" s="162"/>
      <c r="AA1247" s="162"/>
      <c r="AB1247" s="162"/>
      <c r="AC1247" s="162"/>
      <c r="AD1247" s="162"/>
      <c r="AE1247" s="162"/>
      <c r="AF1247" s="162"/>
      <c r="AG1247" s="162"/>
      <c r="AH1247" s="162"/>
      <c r="AI1247" s="162"/>
      <c r="AJ1247" s="162"/>
      <c r="AK1247" s="162"/>
      <c r="AL1247" s="162"/>
      <c r="AM1247" s="581"/>
      <c r="AN1247" s="162"/>
      <c r="AO1247" s="272"/>
      <c r="AP1247" s="273"/>
    </row>
    <row r="1248" spans="21:42" x14ac:dyDescent="0.3">
      <c r="U1248" s="236"/>
      <c r="V1248" s="236"/>
      <c r="W1248" s="236"/>
      <c r="X1248" s="236"/>
      <c r="Y1248" s="236"/>
      <c r="Z1248" s="162"/>
      <c r="AA1248" s="162"/>
      <c r="AB1248" s="162"/>
      <c r="AC1248" s="162"/>
      <c r="AD1248" s="162"/>
      <c r="AE1248" s="162"/>
      <c r="AF1248" s="162"/>
      <c r="AG1248" s="162"/>
      <c r="AH1248" s="162"/>
      <c r="AI1248" s="162"/>
      <c r="AJ1248" s="162"/>
      <c r="AK1248" s="162"/>
      <c r="AL1248" s="162"/>
      <c r="AM1248" s="581"/>
      <c r="AN1248" s="162"/>
      <c r="AO1248" s="272"/>
      <c r="AP1248" s="273"/>
    </row>
    <row r="1249" spans="21:42" x14ac:dyDescent="0.3">
      <c r="U1249" s="236"/>
      <c r="V1249" s="236"/>
      <c r="W1249" s="236"/>
      <c r="X1249" s="236"/>
      <c r="Y1249" s="236"/>
      <c r="Z1249" s="162"/>
      <c r="AA1249" s="162"/>
      <c r="AB1249" s="162"/>
      <c r="AC1249" s="162"/>
      <c r="AD1249" s="162"/>
      <c r="AE1249" s="162"/>
      <c r="AF1249" s="162"/>
      <c r="AG1249" s="162"/>
      <c r="AH1249" s="162"/>
      <c r="AI1249" s="162"/>
      <c r="AJ1249" s="162"/>
      <c r="AK1249" s="162"/>
      <c r="AL1249" s="162"/>
      <c r="AM1249" s="581"/>
      <c r="AN1249" s="162"/>
      <c r="AO1249" s="272"/>
      <c r="AP1249" s="273"/>
    </row>
    <row r="1250" spans="21:42" x14ac:dyDescent="0.3">
      <c r="U1250" s="236"/>
      <c r="V1250" s="236"/>
      <c r="W1250" s="236"/>
      <c r="X1250" s="236"/>
      <c r="Y1250" s="236"/>
      <c r="Z1250" s="162"/>
      <c r="AA1250" s="162"/>
      <c r="AB1250" s="162"/>
      <c r="AC1250" s="162"/>
      <c r="AD1250" s="162"/>
      <c r="AE1250" s="162"/>
      <c r="AF1250" s="162"/>
      <c r="AG1250" s="162"/>
      <c r="AH1250" s="162"/>
      <c r="AI1250" s="162"/>
      <c r="AJ1250" s="162"/>
      <c r="AK1250" s="162"/>
      <c r="AL1250" s="162"/>
      <c r="AM1250" s="581"/>
      <c r="AN1250" s="162"/>
      <c r="AO1250" s="272"/>
      <c r="AP1250" s="273"/>
    </row>
    <row r="1251" spans="21:42" x14ac:dyDescent="0.3">
      <c r="U1251" s="236"/>
      <c r="V1251" s="236"/>
      <c r="W1251" s="236"/>
      <c r="X1251" s="236"/>
      <c r="Y1251" s="236"/>
      <c r="Z1251" s="162"/>
      <c r="AA1251" s="162"/>
      <c r="AB1251" s="162"/>
      <c r="AC1251" s="162"/>
      <c r="AD1251" s="162"/>
      <c r="AE1251" s="162"/>
      <c r="AF1251" s="162"/>
      <c r="AG1251" s="162"/>
      <c r="AH1251" s="162"/>
      <c r="AI1251" s="162"/>
      <c r="AJ1251" s="162"/>
      <c r="AK1251" s="162"/>
      <c r="AL1251" s="162"/>
      <c r="AM1251" s="581"/>
      <c r="AN1251" s="162"/>
      <c r="AO1251" s="272"/>
      <c r="AP1251" s="273"/>
    </row>
    <row r="1252" spans="21:42" x14ac:dyDescent="0.3">
      <c r="U1252" s="236"/>
      <c r="V1252" s="236"/>
      <c r="W1252" s="236"/>
      <c r="X1252" s="236"/>
      <c r="Y1252" s="236"/>
      <c r="Z1252" s="162"/>
      <c r="AA1252" s="162"/>
      <c r="AB1252" s="162"/>
      <c r="AC1252" s="162"/>
      <c r="AD1252" s="162"/>
      <c r="AE1252" s="162"/>
      <c r="AF1252" s="162"/>
      <c r="AG1252" s="162"/>
      <c r="AH1252" s="162"/>
      <c r="AI1252" s="162"/>
      <c r="AJ1252" s="162"/>
      <c r="AK1252" s="162"/>
      <c r="AL1252" s="162"/>
      <c r="AM1252" s="581"/>
      <c r="AN1252" s="162"/>
      <c r="AO1252" s="272"/>
      <c r="AP1252" s="273"/>
    </row>
    <row r="1253" spans="21:42" x14ac:dyDescent="0.3">
      <c r="U1253" s="236"/>
      <c r="V1253" s="236"/>
      <c r="W1253" s="236"/>
      <c r="X1253" s="236"/>
      <c r="Y1253" s="236"/>
      <c r="Z1253" s="162"/>
      <c r="AA1253" s="162"/>
      <c r="AB1253" s="162"/>
      <c r="AC1253" s="162"/>
      <c r="AD1253" s="162"/>
      <c r="AE1253" s="162"/>
      <c r="AF1253" s="162"/>
      <c r="AG1253" s="162"/>
      <c r="AH1253" s="162"/>
      <c r="AI1253" s="162"/>
      <c r="AJ1253" s="162"/>
      <c r="AK1253" s="162"/>
      <c r="AL1253" s="162"/>
      <c r="AM1253" s="581"/>
      <c r="AN1253" s="162"/>
      <c r="AO1253" s="272"/>
      <c r="AP1253" s="273"/>
    </row>
    <row r="1254" spans="21:42" x14ac:dyDescent="0.3">
      <c r="U1254" s="236"/>
      <c r="V1254" s="236"/>
      <c r="W1254" s="236"/>
      <c r="X1254" s="236"/>
      <c r="Y1254" s="236"/>
      <c r="Z1254" s="162"/>
      <c r="AA1254" s="162"/>
      <c r="AB1254" s="162"/>
      <c r="AC1254" s="162"/>
      <c r="AD1254" s="162"/>
      <c r="AE1254" s="162"/>
      <c r="AF1254" s="162"/>
      <c r="AG1254" s="162"/>
      <c r="AH1254" s="162"/>
      <c r="AI1254" s="162"/>
      <c r="AJ1254" s="162"/>
      <c r="AK1254" s="162"/>
      <c r="AL1254" s="162"/>
      <c r="AM1254" s="581"/>
      <c r="AN1254" s="162"/>
      <c r="AO1254" s="272"/>
      <c r="AP1254" s="273"/>
    </row>
    <row r="1255" spans="21:42" x14ac:dyDescent="0.3">
      <c r="U1255" s="236"/>
      <c r="V1255" s="236"/>
      <c r="W1255" s="236"/>
      <c r="X1255" s="236"/>
      <c r="Y1255" s="236"/>
      <c r="Z1255" s="162"/>
      <c r="AA1255" s="162"/>
      <c r="AB1255" s="162"/>
      <c r="AC1255" s="162"/>
      <c r="AD1255" s="162"/>
      <c r="AE1255" s="162"/>
      <c r="AF1255" s="162"/>
      <c r="AG1255" s="162"/>
      <c r="AH1255" s="162"/>
      <c r="AI1255" s="162"/>
      <c r="AJ1255" s="162"/>
      <c r="AK1255" s="162"/>
      <c r="AL1255" s="162"/>
      <c r="AM1255" s="581"/>
      <c r="AN1255" s="162"/>
      <c r="AO1255" s="272"/>
      <c r="AP1255" s="273"/>
    </row>
    <row r="1256" spans="21:42" x14ac:dyDescent="0.3">
      <c r="U1256" s="236"/>
      <c r="V1256" s="236"/>
      <c r="W1256" s="236"/>
      <c r="X1256" s="236"/>
      <c r="Y1256" s="236"/>
      <c r="Z1256" s="162"/>
      <c r="AA1256" s="162"/>
      <c r="AB1256" s="162"/>
      <c r="AC1256" s="162"/>
      <c r="AD1256" s="162"/>
      <c r="AE1256" s="162"/>
      <c r="AF1256" s="162"/>
      <c r="AG1256" s="162"/>
      <c r="AH1256" s="162"/>
      <c r="AI1256" s="162"/>
      <c r="AJ1256" s="162"/>
      <c r="AK1256" s="162"/>
      <c r="AL1256" s="162"/>
      <c r="AM1256" s="581"/>
      <c r="AN1256" s="162"/>
      <c r="AO1256" s="272"/>
      <c r="AP1256" s="273"/>
    </row>
    <row r="1257" spans="21:42" x14ac:dyDescent="0.3">
      <c r="U1257" s="236"/>
      <c r="V1257" s="236"/>
      <c r="W1257" s="236"/>
      <c r="X1257" s="236"/>
      <c r="Y1257" s="236"/>
      <c r="Z1257" s="162"/>
      <c r="AA1257" s="162"/>
      <c r="AB1257" s="162"/>
      <c r="AC1257" s="162"/>
      <c r="AD1257" s="162"/>
      <c r="AE1257" s="162"/>
      <c r="AF1257" s="162"/>
      <c r="AG1257" s="162"/>
      <c r="AH1257" s="162"/>
      <c r="AI1257" s="162"/>
      <c r="AJ1257" s="162"/>
      <c r="AK1257" s="162"/>
      <c r="AL1257" s="162"/>
      <c r="AM1257" s="581"/>
      <c r="AN1257" s="162"/>
      <c r="AO1257" s="272"/>
      <c r="AP1257" s="273"/>
    </row>
    <row r="1258" spans="21:42" x14ac:dyDescent="0.3">
      <c r="U1258" s="236"/>
      <c r="V1258" s="236"/>
      <c r="W1258" s="236"/>
      <c r="X1258" s="236"/>
      <c r="Y1258" s="236"/>
      <c r="Z1258" s="162"/>
      <c r="AA1258" s="162"/>
      <c r="AB1258" s="162"/>
      <c r="AC1258" s="162"/>
      <c r="AD1258" s="162"/>
      <c r="AE1258" s="162"/>
      <c r="AF1258" s="162"/>
      <c r="AG1258" s="162"/>
      <c r="AH1258" s="162"/>
      <c r="AI1258" s="162"/>
      <c r="AJ1258" s="162"/>
      <c r="AK1258" s="162"/>
      <c r="AL1258" s="162"/>
      <c r="AM1258" s="581"/>
      <c r="AN1258" s="162"/>
      <c r="AO1258" s="272"/>
      <c r="AP1258" s="273"/>
    </row>
    <row r="1259" spans="21:42" x14ac:dyDescent="0.3">
      <c r="U1259" s="236"/>
      <c r="V1259" s="236"/>
      <c r="W1259" s="236"/>
      <c r="X1259" s="236"/>
      <c r="Y1259" s="236"/>
      <c r="Z1259" s="162"/>
      <c r="AA1259" s="162"/>
      <c r="AB1259" s="162"/>
      <c r="AC1259" s="162"/>
      <c r="AD1259" s="162"/>
      <c r="AE1259" s="162"/>
      <c r="AF1259" s="162"/>
      <c r="AG1259" s="162"/>
      <c r="AH1259" s="162"/>
      <c r="AI1259" s="162"/>
      <c r="AJ1259" s="162"/>
      <c r="AK1259" s="162"/>
      <c r="AL1259" s="162"/>
      <c r="AM1259" s="581"/>
      <c r="AN1259" s="162"/>
      <c r="AO1259" s="272"/>
      <c r="AP1259" s="273"/>
    </row>
    <row r="1260" spans="21:42" x14ac:dyDescent="0.3">
      <c r="U1260" s="236"/>
      <c r="V1260" s="236"/>
      <c r="W1260" s="236"/>
      <c r="X1260" s="236"/>
      <c r="Y1260" s="236"/>
      <c r="Z1260" s="162"/>
      <c r="AA1260" s="162"/>
      <c r="AB1260" s="162"/>
      <c r="AC1260" s="162"/>
      <c r="AD1260" s="162"/>
      <c r="AE1260" s="162"/>
      <c r="AF1260" s="162"/>
      <c r="AG1260" s="162"/>
      <c r="AH1260" s="162"/>
      <c r="AI1260" s="162"/>
      <c r="AJ1260" s="162"/>
      <c r="AK1260" s="162"/>
      <c r="AL1260" s="162"/>
      <c r="AM1260" s="581"/>
      <c r="AN1260" s="162"/>
      <c r="AO1260" s="272"/>
      <c r="AP1260" s="273"/>
    </row>
    <row r="1261" spans="21:42" x14ac:dyDescent="0.3">
      <c r="U1261" s="236"/>
      <c r="V1261" s="236"/>
      <c r="W1261" s="236"/>
      <c r="X1261" s="236"/>
      <c r="Y1261" s="236"/>
      <c r="Z1261" s="162"/>
      <c r="AA1261" s="162"/>
      <c r="AB1261" s="162"/>
      <c r="AC1261" s="162"/>
      <c r="AD1261" s="162"/>
      <c r="AE1261" s="162"/>
      <c r="AF1261" s="162"/>
      <c r="AG1261" s="162"/>
      <c r="AH1261" s="162"/>
      <c r="AI1261" s="162"/>
      <c r="AJ1261" s="162"/>
      <c r="AK1261" s="162"/>
      <c r="AL1261" s="162"/>
      <c r="AM1261" s="581"/>
      <c r="AN1261" s="162"/>
      <c r="AO1261" s="272"/>
      <c r="AP1261" s="273"/>
    </row>
    <row r="881684" spans="34:40" x14ac:dyDescent="0.3">
      <c r="AH881684" s="491"/>
      <c r="AI881684" s="155"/>
      <c r="AJ881684" s="155"/>
      <c r="AK881684" s="155"/>
      <c r="AL881684" s="155"/>
      <c r="AM881684" s="155"/>
      <c r="AN881684" s="155"/>
    </row>
  </sheetData>
  <autoFilter ref="A2:JS698">
    <filterColumn colId="41">
      <filters>
        <dateGroupItem year="2021" month="10" dateTimeGrouping="month"/>
      </filters>
    </filterColumn>
  </autoFilter>
  <mergeCells count="4">
    <mergeCell ref="A1:E1"/>
    <mergeCell ref="F1:P1"/>
    <mergeCell ref="Q1:AP1"/>
    <mergeCell ref="AQ1:AY1"/>
  </mergeCells>
  <phoneticPr fontId="42" type="noConversion"/>
  <conditionalFormatting sqref="AQ649 AQ264 AQ374 AQ279 AQ418 AQ271 AQ273 AQ281:AQ282 AQ440:AQ441 AQ422:AQ425 AQ430:AQ432 AQ449 AQ457:AQ458 AQ472 AQ474 AQ428 AQ435:AQ437 AQ460:AQ469 AQ376 AQ378:AQ379 AQ1:AQ2 AQ654:AQ1048576">
    <cfRule type="containsText" dxfId="423" priority="671" operator="containsText" text="No efectiva">
      <formula>NOT(ISERROR(SEARCH("No efectiva",AQ1)))</formula>
    </cfRule>
    <cfRule type="containsText" dxfId="422" priority="672" operator="containsText" text="efectiva">
      <formula>NOT(ISERROR(SEARCH("efectiva",AQ1)))</formula>
    </cfRule>
  </conditionalFormatting>
  <conditionalFormatting sqref="AQ88">
    <cfRule type="containsText" dxfId="421" priority="502" operator="containsText" text="No efectiva">
      <formula>NOT(ISERROR(SEARCH("No efectiva",AQ88)))</formula>
    </cfRule>
    <cfRule type="containsText" dxfId="420" priority="503" operator="containsText" text="efectiva">
      <formula>NOT(ISERROR(SEARCH("efectiva",AQ88)))</formula>
    </cfRule>
  </conditionalFormatting>
  <conditionalFormatting sqref="AQ287">
    <cfRule type="containsText" dxfId="419" priority="500" operator="containsText" text="No efectiva">
      <formula>NOT(ISERROR(SEARCH("No efectiva",AQ287)))</formula>
    </cfRule>
    <cfRule type="containsText" dxfId="418" priority="501" operator="containsText" text="efectiva">
      <formula>NOT(ISERROR(SEARCH("efectiva",AQ287)))</formula>
    </cfRule>
  </conditionalFormatting>
  <conditionalFormatting sqref="AQ285">
    <cfRule type="containsText" dxfId="417" priority="496" operator="containsText" text="No efectiva">
      <formula>NOT(ISERROR(SEARCH("No efectiva",AQ285)))</formula>
    </cfRule>
    <cfRule type="containsText" dxfId="416" priority="497" operator="containsText" text="efectiva">
      <formula>NOT(ISERROR(SEARCH("efectiva",AQ285)))</formula>
    </cfRule>
  </conditionalFormatting>
  <conditionalFormatting sqref="AQ299">
    <cfRule type="containsText" dxfId="415" priority="490" operator="containsText" text="No efectiva">
      <formula>NOT(ISERROR(SEARCH("No efectiva",AQ299)))</formula>
    </cfRule>
    <cfRule type="containsText" dxfId="414" priority="491" operator="containsText" text="efectiva">
      <formula>NOT(ISERROR(SEARCH("efectiva",AQ299)))</formula>
    </cfRule>
  </conditionalFormatting>
  <conditionalFormatting sqref="AQ300">
    <cfRule type="containsText" dxfId="413" priority="488" operator="containsText" text="No efectiva">
      <formula>NOT(ISERROR(SEARCH("No efectiva",AQ300)))</formula>
    </cfRule>
    <cfRule type="containsText" dxfId="412" priority="489" operator="containsText" text="efectiva">
      <formula>NOT(ISERROR(SEARCH("efectiva",AQ300)))</formula>
    </cfRule>
  </conditionalFormatting>
  <conditionalFormatting sqref="AQ301">
    <cfRule type="containsText" dxfId="411" priority="486" operator="containsText" text="No efectiva">
      <formula>NOT(ISERROR(SEARCH("No efectiva",AQ301)))</formula>
    </cfRule>
    <cfRule type="containsText" dxfId="410" priority="487" operator="containsText" text="efectiva">
      <formula>NOT(ISERROR(SEARCH("efectiva",AQ301)))</formula>
    </cfRule>
  </conditionalFormatting>
  <conditionalFormatting sqref="AQ293">
    <cfRule type="containsText" dxfId="409" priority="484" operator="containsText" text="No efectiva">
      <formula>NOT(ISERROR(SEARCH("No efectiva",AQ293)))</formula>
    </cfRule>
    <cfRule type="containsText" dxfId="408" priority="485" operator="containsText" text="efectiva">
      <formula>NOT(ISERROR(SEARCH("efectiva",AQ293)))</formula>
    </cfRule>
  </conditionalFormatting>
  <conditionalFormatting sqref="AQ294">
    <cfRule type="containsText" dxfId="407" priority="482" operator="containsText" text="No efectiva">
      <formula>NOT(ISERROR(SEARCH("No efectiva",AQ294)))</formula>
    </cfRule>
    <cfRule type="containsText" dxfId="406" priority="483" operator="containsText" text="efectiva">
      <formula>NOT(ISERROR(SEARCH("efectiva",AQ294)))</formula>
    </cfRule>
  </conditionalFormatting>
  <conditionalFormatting sqref="AQ292">
    <cfRule type="containsText" dxfId="405" priority="480" operator="containsText" text="No efectiva">
      <formula>NOT(ISERROR(SEARCH("No efectiva",AQ292)))</formula>
    </cfRule>
    <cfRule type="containsText" dxfId="404" priority="481" operator="containsText" text="efectiva">
      <formula>NOT(ISERROR(SEARCH("efectiva",AQ292)))</formula>
    </cfRule>
  </conditionalFormatting>
  <conditionalFormatting sqref="AQ253">
    <cfRule type="containsText" dxfId="403" priority="476" operator="containsText" text="No efectiva">
      <formula>NOT(ISERROR(SEARCH("No efectiva",AQ253)))</formula>
    </cfRule>
    <cfRule type="containsText" dxfId="402" priority="477" operator="containsText" text="efectiva">
      <formula>NOT(ISERROR(SEARCH("efectiva",AQ253)))</formula>
    </cfRule>
  </conditionalFormatting>
  <conditionalFormatting sqref="AQ254">
    <cfRule type="containsText" dxfId="401" priority="474" operator="containsText" text="No efectiva">
      <formula>NOT(ISERROR(SEARCH("No efectiva",AQ254)))</formula>
    </cfRule>
    <cfRule type="containsText" dxfId="400" priority="475" operator="containsText" text="efectiva">
      <formula>NOT(ISERROR(SEARCH("efectiva",AQ254)))</formula>
    </cfRule>
  </conditionalFormatting>
  <conditionalFormatting sqref="AQ255">
    <cfRule type="containsText" dxfId="399" priority="472" operator="containsText" text="No efectiva">
      <formula>NOT(ISERROR(SEARCH("No efectiva",AQ255)))</formula>
    </cfRule>
    <cfRule type="containsText" dxfId="398" priority="473" operator="containsText" text="efectiva">
      <formula>NOT(ISERROR(SEARCH("efectiva",AQ255)))</formula>
    </cfRule>
  </conditionalFormatting>
  <conditionalFormatting sqref="AQ258">
    <cfRule type="containsText" dxfId="397" priority="468" operator="containsText" text="No efectiva">
      <formula>NOT(ISERROR(SEARCH("No efectiva",AQ258)))</formula>
    </cfRule>
    <cfRule type="containsText" dxfId="396" priority="469" operator="containsText" text="efectiva">
      <formula>NOT(ISERROR(SEARCH("efectiva",AQ258)))</formula>
    </cfRule>
  </conditionalFormatting>
  <conditionalFormatting sqref="AQ274">
    <cfRule type="containsText" dxfId="395" priority="462" operator="containsText" text="No efectiva">
      <formula>NOT(ISERROR(SEARCH("No efectiva",AQ274)))</formula>
    </cfRule>
    <cfRule type="containsText" dxfId="394" priority="463" operator="containsText" text="efectiva">
      <formula>NOT(ISERROR(SEARCH("efectiva",AQ274)))</formula>
    </cfRule>
  </conditionalFormatting>
  <conditionalFormatting sqref="AQ275">
    <cfRule type="containsText" dxfId="393" priority="460" operator="containsText" text="No efectiva">
      <formula>NOT(ISERROR(SEARCH("No efectiva",AQ275)))</formula>
    </cfRule>
    <cfRule type="containsText" dxfId="392" priority="461" operator="containsText" text="efectiva">
      <formula>NOT(ISERROR(SEARCH("efectiva",AQ275)))</formula>
    </cfRule>
  </conditionalFormatting>
  <conditionalFormatting sqref="AQ278:AQ279">
    <cfRule type="containsText" dxfId="391" priority="454" operator="containsText" text="No efectiva">
      <formula>NOT(ISERROR(SEARCH("No efectiva",AQ278)))</formula>
    </cfRule>
    <cfRule type="containsText" dxfId="390" priority="455" operator="containsText" text="efectiva">
      <formula>NOT(ISERROR(SEARCH("efectiva",AQ278)))</formula>
    </cfRule>
  </conditionalFormatting>
  <conditionalFormatting sqref="AQ288">
    <cfRule type="containsText" dxfId="389" priority="444" operator="containsText" text="No efectiva">
      <formula>NOT(ISERROR(SEARCH("No efectiva",AQ288)))</formula>
    </cfRule>
    <cfRule type="containsText" dxfId="388" priority="445" operator="containsText" text="efectiva">
      <formula>NOT(ISERROR(SEARCH("efectiva",AQ288)))</formula>
    </cfRule>
  </conditionalFormatting>
  <conditionalFormatting sqref="AQ295">
    <cfRule type="containsText" dxfId="387" priority="442" operator="containsText" text="No efectiva">
      <formula>NOT(ISERROR(SEARCH("No efectiva",AQ295)))</formula>
    </cfRule>
    <cfRule type="containsText" dxfId="386" priority="443" operator="containsText" text="efectiva">
      <formula>NOT(ISERROR(SEARCH("efectiva",AQ295)))</formula>
    </cfRule>
  </conditionalFormatting>
  <conditionalFormatting sqref="AQ302">
    <cfRule type="containsText" dxfId="385" priority="440" operator="containsText" text="No efectiva">
      <formula>NOT(ISERROR(SEARCH("No efectiva",AQ302)))</formula>
    </cfRule>
    <cfRule type="containsText" dxfId="384" priority="441" operator="containsText" text="efectiva">
      <formula>NOT(ISERROR(SEARCH("efectiva",AQ302)))</formula>
    </cfRule>
  </conditionalFormatting>
  <conditionalFormatting sqref="AQ256">
    <cfRule type="containsText" dxfId="383" priority="436" operator="containsText" text="No efectiva">
      <formula>NOT(ISERROR(SEARCH("No efectiva",AQ256)))</formula>
    </cfRule>
    <cfRule type="containsText" dxfId="382" priority="437" operator="containsText" text="efectiva">
      <formula>NOT(ISERROR(SEARCH("efectiva",AQ256)))</formula>
    </cfRule>
  </conditionalFormatting>
  <conditionalFormatting sqref="AQ312">
    <cfRule type="containsText" dxfId="381" priority="428" operator="containsText" text="No efectiva">
      <formula>NOT(ISERROR(SEARCH("No efectiva",AQ312)))</formula>
    </cfRule>
    <cfRule type="containsText" dxfId="380" priority="429" operator="containsText" text="efectiva">
      <formula>NOT(ISERROR(SEARCH("efectiva",AQ312)))</formula>
    </cfRule>
  </conditionalFormatting>
  <conditionalFormatting sqref="AQ331">
    <cfRule type="containsText" dxfId="379" priority="404" operator="containsText" text="No efectiva">
      <formula>NOT(ISERROR(SEARCH("No efectiva",AQ331)))</formula>
    </cfRule>
    <cfRule type="containsText" dxfId="378" priority="405" operator="containsText" text="efectiva">
      <formula>NOT(ISERROR(SEARCH("efectiva",AQ331)))</formula>
    </cfRule>
  </conditionalFormatting>
  <conditionalFormatting sqref="AQ330">
    <cfRule type="containsText" dxfId="377" priority="406" operator="containsText" text="No efectiva">
      <formula>NOT(ISERROR(SEARCH("No efectiva",AQ330)))</formula>
    </cfRule>
    <cfRule type="containsText" dxfId="376" priority="407" operator="containsText" text="efectiva">
      <formula>NOT(ISERROR(SEARCH("efectiva",AQ330)))</formula>
    </cfRule>
  </conditionalFormatting>
  <conditionalFormatting sqref="AQ332">
    <cfRule type="containsText" dxfId="375" priority="402" operator="containsText" text="No efectiva">
      <formula>NOT(ISERROR(SEARCH("No efectiva",AQ332)))</formula>
    </cfRule>
    <cfRule type="containsText" dxfId="374" priority="403" operator="containsText" text="efectiva">
      <formula>NOT(ISERROR(SEARCH("efectiva",AQ332)))</formula>
    </cfRule>
  </conditionalFormatting>
  <conditionalFormatting sqref="AQ329">
    <cfRule type="containsText" dxfId="373" priority="398" operator="containsText" text="No efectiva">
      <formula>NOT(ISERROR(SEARCH("No efectiva",AQ329)))</formula>
    </cfRule>
    <cfRule type="containsText" dxfId="372" priority="399" operator="containsText" text="efectiva">
      <formula>NOT(ISERROR(SEARCH("efectiva",AQ329)))</formula>
    </cfRule>
  </conditionalFormatting>
  <conditionalFormatting sqref="AQ270">
    <cfRule type="containsText" dxfId="371" priority="394" operator="containsText" text="No efectiva">
      <formula>NOT(ISERROR(SEARCH("No efectiva",AQ270)))</formula>
    </cfRule>
    <cfRule type="containsText" dxfId="370" priority="395" operator="containsText" text="efectiva">
      <formula>NOT(ISERROR(SEARCH("efectiva",AQ270)))</formula>
    </cfRule>
  </conditionalFormatting>
  <conditionalFormatting sqref="AQ489:AQ496 AQ544:AQ553 AQ476:AQ478 AQ480:AQ484 AQ498 AQ500 AQ502:AQ508 AQ510:AQ513 AQ516:AQ529 AQ555 AQ531:AQ542">
    <cfRule type="containsText" dxfId="369" priority="392" operator="containsText" text="No efectiva">
      <formula>NOT(ISERROR(SEARCH("No efectiva",AQ476)))</formula>
    </cfRule>
    <cfRule type="containsText" dxfId="368" priority="393" operator="containsText" text="efectiva">
      <formula>NOT(ISERROR(SEARCH("efectiva",AQ476)))</formula>
    </cfRule>
  </conditionalFormatting>
  <conditionalFormatting sqref="AQ373">
    <cfRule type="containsText" dxfId="367" priority="390" operator="containsText" text="No efectiva">
      <formula>NOT(ISERROR(SEARCH("No efectiva",AQ373)))</formula>
    </cfRule>
    <cfRule type="containsText" dxfId="366" priority="391" operator="containsText" text="efectiva">
      <formula>NOT(ISERROR(SEARCH("efectiva",AQ373)))</formula>
    </cfRule>
  </conditionalFormatting>
  <conditionalFormatting sqref="AQ336">
    <cfRule type="containsText" dxfId="365" priority="388" operator="containsText" text="No efectiva">
      <formula>NOT(ISERROR(SEARCH("No efectiva",AQ336)))</formula>
    </cfRule>
    <cfRule type="containsText" dxfId="364" priority="389" operator="containsText" text="efectiva">
      <formula>NOT(ISERROR(SEARCH("efectiva",AQ336)))</formula>
    </cfRule>
  </conditionalFormatting>
  <conditionalFormatting sqref="AQ298">
    <cfRule type="containsText" dxfId="363" priority="380" operator="containsText" text="No efectiva">
      <formula>NOT(ISERROR(SEARCH("No efectiva",AQ298)))</formula>
    </cfRule>
    <cfRule type="containsText" dxfId="362" priority="381" operator="containsText" text="efectiva">
      <formula>NOT(ISERROR(SEARCH("efectiva",AQ298)))</formula>
    </cfRule>
  </conditionalFormatting>
  <conditionalFormatting sqref="AQ313">
    <cfRule type="containsText" dxfId="361" priority="378" operator="containsText" text="No efectiva">
      <formula>NOT(ISERROR(SEARCH("No efectiva",AQ313)))</formula>
    </cfRule>
    <cfRule type="containsText" dxfId="360" priority="379" operator="containsText" text="efectiva">
      <formula>NOT(ISERROR(SEARCH("efectiva",AQ313)))</formula>
    </cfRule>
  </conditionalFormatting>
  <conditionalFormatting sqref="AQ328">
    <cfRule type="containsText" dxfId="359" priority="376" operator="containsText" text="No efectiva">
      <formula>NOT(ISERROR(SEARCH("No efectiva",AQ328)))</formula>
    </cfRule>
    <cfRule type="containsText" dxfId="358" priority="377" operator="containsText" text="efectiva">
      <formula>NOT(ISERROR(SEARCH("efectiva",AQ328)))</formula>
    </cfRule>
  </conditionalFormatting>
  <conditionalFormatting sqref="AQ335">
    <cfRule type="containsText" dxfId="357" priority="372" operator="containsText" text="No efectiva">
      <formula>NOT(ISERROR(SEARCH("No efectiva",AQ335)))</formula>
    </cfRule>
    <cfRule type="containsText" dxfId="356" priority="373" operator="containsText" text="efectiva">
      <formula>NOT(ISERROR(SEARCH("efectiva",AQ335)))</formula>
    </cfRule>
  </conditionalFormatting>
  <conditionalFormatting sqref="AQ372">
    <cfRule type="containsText" dxfId="355" priority="370" operator="containsText" text="No efectiva">
      <formula>NOT(ISERROR(SEARCH("No efectiva",AQ372)))</formula>
    </cfRule>
    <cfRule type="containsText" dxfId="354" priority="371" operator="containsText" text="efectiva">
      <formula>NOT(ISERROR(SEARCH("efectiva",AQ372)))</formula>
    </cfRule>
  </conditionalFormatting>
  <conditionalFormatting sqref="AQ381">
    <cfRule type="containsText" dxfId="353" priority="368" operator="containsText" text="No efectiva">
      <formula>NOT(ISERROR(SEARCH("No efectiva",AQ381)))</formula>
    </cfRule>
    <cfRule type="containsText" dxfId="352" priority="369" operator="containsText" text="efectiva">
      <formula>NOT(ISERROR(SEARCH("efectiva",AQ381)))</formula>
    </cfRule>
  </conditionalFormatting>
  <conditionalFormatting sqref="AQ267">
    <cfRule type="containsText" dxfId="351" priority="366" operator="containsText" text="No efectiva">
      <formula>NOT(ISERROR(SEARCH("No efectiva",AQ267)))</formula>
    </cfRule>
    <cfRule type="containsText" dxfId="350" priority="367" operator="containsText" text="efectiva">
      <formula>NOT(ISERROR(SEARCH("efectiva",AQ267)))</formula>
    </cfRule>
  </conditionalFormatting>
  <conditionalFormatting sqref="AQ269">
    <cfRule type="containsText" dxfId="349" priority="364" operator="containsText" text="No efectiva">
      <formula>NOT(ISERROR(SEARCH("No efectiva",AQ269)))</formula>
    </cfRule>
    <cfRule type="containsText" dxfId="348" priority="365" operator="containsText" text="efectiva">
      <formula>NOT(ISERROR(SEARCH("efectiva",AQ269)))</formula>
    </cfRule>
  </conditionalFormatting>
  <conditionalFormatting sqref="AQ3:AQ87 AQ89:AQ232 AQ251:AQ252 AQ259:AQ261 AQ333 AQ345 AQ382:AQ384 AQ389 AQ234:AQ249 AQ348 AQ263 AQ358:AQ362 AQ386 AQ391:AQ393 AQ395 AQ398:AQ404 AQ406:AQ407 AQ410:AQ414 AQ350:AQ355 AQ364:AQ371">
    <cfRule type="containsText" dxfId="347" priority="504" operator="containsText" text="No efectiva">
      <formula>NOT(ISERROR(SEARCH("No efectiva",AQ3)))</formula>
    </cfRule>
    <cfRule type="containsText" dxfId="346" priority="505" operator="containsText" text="efectiva">
      <formula>NOT(ISERROR(SEARCH("efectiva",AQ3)))</formula>
    </cfRule>
  </conditionalFormatting>
  <conditionalFormatting sqref="AQ286">
    <cfRule type="containsText" dxfId="345" priority="498" operator="containsText" text="No efectiva">
      <formula>NOT(ISERROR(SEARCH("No efectiva",AQ286)))</formula>
    </cfRule>
    <cfRule type="containsText" dxfId="344" priority="499" operator="containsText" text="efectiva">
      <formula>NOT(ISERROR(SEARCH("efectiva",AQ286)))</formula>
    </cfRule>
  </conditionalFormatting>
  <conditionalFormatting sqref="AQ250">
    <cfRule type="containsText" dxfId="343" priority="478" operator="containsText" text="No efectiva">
      <formula>NOT(ISERROR(SEARCH("No efectiva",AQ250)))</formula>
    </cfRule>
    <cfRule type="containsText" dxfId="342" priority="479" operator="containsText" text="efectiva">
      <formula>NOT(ISERROR(SEARCH("efectiva",AQ250)))</formula>
    </cfRule>
  </conditionalFormatting>
  <conditionalFormatting sqref="AQ276">
    <cfRule type="containsText" dxfId="341" priority="458" operator="containsText" text="No efectiva">
      <formula>NOT(ISERROR(SEARCH("No efectiva",AQ276)))</formula>
    </cfRule>
    <cfRule type="containsText" dxfId="340" priority="459" operator="containsText" text="efectiva">
      <formula>NOT(ISERROR(SEARCH("efectiva",AQ276)))</formula>
    </cfRule>
  </conditionalFormatting>
  <conditionalFormatting sqref="AQ277">
    <cfRule type="containsText" dxfId="339" priority="456" operator="containsText" text="No efectiva">
      <formula>NOT(ISERROR(SEARCH("No efectiva",AQ277)))</formula>
    </cfRule>
    <cfRule type="containsText" dxfId="338" priority="457" operator="containsText" text="efectiva">
      <formula>NOT(ISERROR(SEARCH("efectiva",AQ277)))</formula>
    </cfRule>
  </conditionalFormatting>
  <conditionalFormatting sqref="AQ314">
    <cfRule type="containsText" dxfId="337" priority="452" operator="containsText" text="No efectiva">
      <formula>NOT(ISERROR(SEARCH("No efectiva",AQ314)))</formula>
    </cfRule>
    <cfRule type="containsText" dxfId="336" priority="453" operator="containsText" text="efectiva">
      <formula>NOT(ISERROR(SEARCH("efectiva",AQ314)))</formula>
    </cfRule>
  </conditionalFormatting>
  <conditionalFormatting sqref="AQ315">
    <cfRule type="containsText" dxfId="335" priority="450" operator="containsText" text="No efectiva">
      <formula>NOT(ISERROR(SEARCH("No efectiva",AQ315)))</formula>
    </cfRule>
    <cfRule type="containsText" dxfId="334" priority="451" operator="containsText" text="efectiva">
      <formula>NOT(ISERROR(SEARCH("efectiva",AQ315)))</formula>
    </cfRule>
  </conditionalFormatting>
  <conditionalFormatting sqref="AQ316">
    <cfRule type="containsText" dxfId="333" priority="448" operator="containsText" text="No efectiva">
      <formula>NOT(ISERROR(SEARCH("No efectiva",AQ316)))</formula>
    </cfRule>
    <cfRule type="containsText" dxfId="332" priority="449" operator="containsText" text="efectiva">
      <formula>NOT(ISERROR(SEARCH("efectiva",AQ316)))</formula>
    </cfRule>
  </conditionalFormatting>
  <conditionalFormatting sqref="AQ321">
    <cfRule type="containsText" dxfId="331" priority="446" operator="containsText" text="No efectiva">
      <formula>NOT(ISERROR(SEARCH("No efectiva",AQ321)))</formula>
    </cfRule>
    <cfRule type="containsText" dxfId="330" priority="447" operator="containsText" text="efectiva">
      <formula>NOT(ISERROR(SEARCH("efectiva",AQ321)))</formula>
    </cfRule>
  </conditionalFormatting>
  <conditionalFormatting sqref="AQ322">
    <cfRule type="containsText" dxfId="329" priority="424" operator="containsText" text="No efectiva">
      <formula>NOT(ISERROR(SEARCH("No efectiva",AQ322)))</formula>
    </cfRule>
    <cfRule type="containsText" dxfId="328" priority="425" operator="containsText" text="efectiva">
      <formula>NOT(ISERROR(SEARCH("efectiva",AQ322)))</formula>
    </cfRule>
  </conditionalFormatting>
  <conditionalFormatting sqref="AQ343">
    <cfRule type="containsText" dxfId="327" priority="418" operator="containsText" text="No efectiva">
      <formula>NOT(ISERROR(SEARCH("No efectiva",AQ343)))</formula>
    </cfRule>
    <cfRule type="containsText" dxfId="326" priority="419" operator="containsText" text="efectiva">
      <formula>NOT(ISERROR(SEARCH("efectiva",AQ343)))</formula>
    </cfRule>
  </conditionalFormatting>
  <conditionalFormatting sqref="AQ344">
    <cfRule type="containsText" dxfId="325" priority="416" operator="containsText" text="No efectiva">
      <formula>NOT(ISERROR(SEARCH("No efectiva",AQ344)))</formula>
    </cfRule>
    <cfRule type="containsText" dxfId="324" priority="417" operator="containsText" text="efectiva">
      <formula>NOT(ISERROR(SEARCH("efectiva",AQ344)))</formula>
    </cfRule>
  </conditionalFormatting>
  <conditionalFormatting sqref="AQ346">
    <cfRule type="containsText" dxfId="323" priority="414" operator="containsText" text="No efectiva">
      <formula>NOT(ISERROR(SEARCH("No efectiva",AQ346)))</formula>
    </cfRule>
    <cfRule type="containsText" dxfId="322" priority="415" operator="containsText" text="efectiva">
      <formula>NOT(ISERROR(SEARCH("efectiva",AQ346)))</formula>
    </cfRule>
  </conditionalFormatting>
  <conditionalFormatting sqref="AQ320">
    <cfRule type="containsText" dxfId="321" priority="412" operator="containsText" text="No efectiva">
      <formula>NOT(ISERROR(SEARCH("No efectiva",AQ320)))</formula>
    </cfRule>
    <cfRule type="containsText" dxfId="320" priority="413" operator="containsText" text="efectiva">
      <formula>NOT(ISERROR(SEARCH("efectiva",AQ320)))</formula>
    </cfRule>
  </conditionalFormatting>
  <conditionalFormatting sqref="AQ265">
    <cfRule type="containsText" dxfId="319" priority="410" operator="containsText" text="No efectiva">
      <formula>NOT(ISERROR(SEARCH("No efectiva",AQ265)))</formula>
    </cfRule>
    <cfRule type="containsText" dxfId="318" priority="411" operator="containsText" text="efectiva">
      <formula>NOT(ISERROR(SEARCH("efectiva",AQ265)))</formula>
    </cfRule>
  </conditionalFormatting>
  <conditionalFormatting sqref="AQ327">
    <cfRule type="containsText" dxfId="317" priority="408" operator="containsText" text="No efectiva">
      <formula>NOT(ISERROR(SEARCH("No efectiva",AQ327)))</formula>
    </cfRule>
    <cfRule type="containsText" dxfId="316" priority="409" operator="containsText" text="efectiva">
      <formula>NOT(ISERROR(SEARCH("efectiva",AQ327)))</formula>
    </cfRule>
  </conditionalFormatting>
  <conditionalFormatting sqref="AQ268">
    <cfRule type="containsText" dxfId="315" priority="396" operator="containsText" text="No efectiva">
      <formula>NOT(ISERROR(SEARCH("No efectiva",AQ268)))</formula>
    </cfRule>
    <cfRule type="containsText" dxfId="314" priority="397" operator="containsText" text="efectiva">
      <formula>NOT(ISERROR(SEARCH("efectiva",AQ268)))</formula>
    </cfRule>
  </conditionalFormatting>
  <conditionalFormatting sqref="AQ291">
    <cfRule type="containsText" dxfId="313" priority="382" operator="containsText" text="No efectiva">
      <formula>NOT(ISERROR(SEARCH("No efectiva",AQ291)))</formula>
    </cfRule>
    <cfRule type="containsText" dxfId="312" priority="383" operator="containsText" text="efectiva">
      <formula>NOT(ISERROR(SEARCH("efectiva",AQ291)))</formula>
    </cfRule>
  </conditionalFormatting>
  <conditionalFormatting sqref="AQ334">
    <cfRule type="containsText" dxfId="311" priority="374" operator="containsText" text="No efectiva">
      <formula>NOT(ISERROR(SEARCH("No efectiva",AQ334)))</formula>
    </cfRule>
    <cfRule type="containsText" dxfId="310" priority="375" operator="containsText" text="efectiva">
      <formula>NOT(ISERROR(SEARCH("efectiva",AQ334)))</formula>
    </cfRule>
  </conditionalFormatting>
  <conditionalFormatting sqref="AQ233">
    <cfRule type="containsText" dxfId="309" priority="362" operator="containsText" text="No efectiva">
      <formula>NOT(ISERROR(SEARCH("No efectiva",AQ233)))</formula>
    </cfRule>
    <cfRule type="containsText" dxfId="308" priority="363" operator="containsText" text="efectiva">
      <formula>NOT(ISERROR(SEARCH("efectiva",AQ233)))</formula>
    </cfRule>
  </conditionalFormatting>
  <conditionalFormatting sqref="AQ560:AQ570 AQ572:AQ626">
    <cfRule type="containsText" dxfId="307" priority="358" operator="containsText" text="No efectiva">
      <formula>NOT(ISERROR(SEARCH("No efectiva",AQ560)))</formula>
    </cfRule>
    <cfRule type="containsText" dxfId="306" priority="359" operator="containsText" text="efectiva">
      <formula>NOT(ISERROR(SEARCH("efectiva",AQ560)))</formula>
    </cfRule>
  </conditionalFormatting>
  <conditionalFormatting sqref="AQ257">
    <cfRule type="containsText" dxfId="305" priority="356" operator="containsText" text="No efectiva">
      <formula>NOT(ISERROR(SEARCH("No efectiva",AQ257)))</formula>
    </cfRule>
    <cfRule type="containsText" dxfId="304" priority="357" operator="containsText" text="efectiva">
      <formula>NOT(ISERROR(SEARCH("efectiva",AQ257)))</formula>
    </cfRule>
  </conditionalFormatting>
  <conditionalFormatting sqref="AQ262">
    <cfRule type="containsText" dxfId="303" priority="354" operator="containsText" text="No efectiva">
      <formula>NOT(ISERROR(SEARCH("No efectiva",AQ262)))</formula>
    </cfRule>
    <cfRule type="containsText" dxfId="302" priority="355" operator="containsText" text="efectiva">
      <formula>NOT(ISERROR(SEARCH("efectiva",AQ262)))</formula>
    </cfRule>
  </conditionalFormatting>
  <conditionalFormatting sqref="AQ266">
    <cfRule type="containsText" dxfId="301" priority="352" operator="containsText" text="No efectiva">
      <formula>NOT(ISERROR(SEARCH("No efectiva",AQ266)))</formula>
    </cfRule>
    <cfRule type="containsText" dxfId="300" priority="353" operator="containsText" text="efectiva">
      <formula>NOT(ISERROR(SEARCH("efectiva",AQ266)))</formula>
    </cfRule>
  </conditionalFormatting>
  <conditionalFormatting sqref="AQ272">
    <cfRule type="containsText" dxfId="299" priority="350" operator="containsText" text="No efectiva">
      <formula>NOT(ISERROR(SEARCH("No efectiva",AQ272)))</formula>
    </cfRule>
    <cfRule type="containsText" dxfId="298" priority="351" operator="containsText" text="efectiva">
      <formula>NOT(ISERROR(SEARCH("efectiva",AQ272)))</formula>
    </cfRule>
  </conditionalFormatting>
  <conditionalFormatting sqref="AQ280">
    <cfRule type="containsText" dxfId="297" priority="348" operator="containsText" text="No efectiva">
      <formula>NOT(ISERROR(SEARCH("No efectiva",AQ280)))</formula>
    </cfRule>
    <cfRule type="containsText" dxfId="296" priority="349" operator="containsText" text="efectiva">
      <formula>NOT(ISERROR(SEARCH("efectiva",AQ280)))</formula>
    </cfRule>
  </conditionalFormatting>
  <conditionalFormatting sqref="AQ283">
    <cfRule type="containsText" dxfId="295" priority="346" operator="containsText" text="No efectiva">
      <formula>NOT(ISERROR(SEARCH("No efectiva",AQ283)))</formula>
    </cfRule>
    <cfRule type="containsText" dxfId="294" priority="347" operator="containsText" text="efectiva">
      <formula>NOT(ISERROR(SEARCH("efectiva",AQ283)))</formula>
    </cfRule>
  </conditionalFormatting>
  <conditionalFormatting sqref="AQ284">
    <cfRule type="containsText" dxfId="293" priority="344" operator="containsText" text="No efectiva">
      <formula>NOT(ISERROR(SEARCH("No efectiva",AQ284)))</formula>
    </cfRule>
    <cfRule type="containsText" dxfId="292" priority="345" operator="containsText" text="efectiva">
      <formula>NOT(ISERROR(SEARCH("efectiva",AQ284)))</formula>
    </cfRule>
  </conditionalFormatting>
  <conditionalFormatting sqref="AQ326">
    <cfRule type="containsText" dxfId="291" priority="342" operator="containsText" text="No efectiva">
      <formula>NOT(ISERROR(SEARCH("No efectiva",AQ326)))</formula>
    </cfRule>
    <cfRule type="containsText" dxfId="290" priority="343" operator="containsText" text="efectiva">
      <formula>NOT(ISERROR(SEARCH("efectiva",AQ326)))</formula>
    </cfRule>
  </conditionalFormatting>
  <conditionalFormatting sqref="AQ380">
    <cfRule type="containsText" dxfId="289" priority="336" operator="containsText" text="No efectiva">
      <formula>NOT(ISERROR(SEARCH("No efectiva",AQ380)))</formula>
    </cfRule>
    <cfRule type="containsText" dxfId="288" priority="337" operator="containsText" text="efectiva">
      <formula>NOT(ISERROR(SEARCH("efectiva",AQ380)))</formula>
    </cfRule>
  </conditionalFormatting>
  <conditionalFormatting sqref="A699:A1048576 A481:A497 A499 A501 A503:A509 A511:A514 A516:A554 A556 A558 A560:A575 A325:A327 A392:A394 A396 A398:A408 A410:A420 A388:A390 A577:A629 A422:A426 A428:A479 A1:A266 A271:A323 A330:A334">
    <cfRule type="duplicateValues" dxfId="287" priority="335"/>
  </conditionalFormatting>
  <conditionalFormatting sqref="AQ627">
    <cfRule type="containsText" dxfId="286" priority="333" operator="containsText" text="No efectiva">
      <formula>NOT(ISERROR(SEARCH("No efectiva",AQ627)))</formula>
    </cfRule>
    <cfRule type="containsText" dxfId="285" priority="334" operator="containsText" text="efectiva">
      <formula>NOT(ISERROR(SEARCH("efectiva",AQ627)))</formula>
    </cfRule>
  </conditionalFormatting>
  <conditionalFormatting sqref="AQ628">
    <cfRule type="containsText" dxfId="284" priority="331" operator="containsText" text="No efectiva">
      <formula>NOT(ISERROR(SEARCH("No efectiva",AQ628)))</formula>
    </cfRule>
    <cfRule type="containsText" dxfId="283" priority="332" operator="containsText" text="efectiva">
      <formula>NOT(ISERROR(SEARCH("efectiva",AQ628)))</formula>
    </cfRule>
  </conditionalFormatting>
  <conditionalFormatting sqref="BL632">
    <cfRule type="containsText" dxfId="282" priority="319" operator="containsText" text="No efectiva">
      <formula>NOT(ISERROR(SEARCH("No efectiva",BL632)))</formula>
    </cfRule>
    <cfRule type="containsText" dxfId="281" priority="320" operator="containsText" text="efectiva">
      <formula>NOT(ISERROR(SEARCH("efectiva",BL632)))</formula>
    </cfRule>
  </conditionalFormatting>
  <conditionalFormatting sqref="BL633">
    <cfRule type="containsText" dxfId="280" priority="317" operator="containsText" text="No efectiva">
      <formula>NOT(ISERROR(SEARCH("No efectiva",BL633)))</formula>
    </cfRule>
    <cfRule type="containsText" dxfId="279" priority="318" operator="containsText" text="efectiva">
      <formula>NOT(ISERROR(SEARCH("efectiva",BL633)))</formula>
    </cfRule>
  </conditionalFormatting>
  <conditionalFormatting sqref="BL634">
    <cfRule type="containsText" dxfId="278" priority="309" operator="containsText" text="No efectiva">
      <formula>NOT(ISERROR(SEARCH("No efectiva",BL634)))</formula>
    </cfRule>
    <cfRule type="containsText" dxfId="277" priority="310" operator="containsText" text="efectiva">
      <formula>NOT(ISERROR(SEARCH("efectiva",BL634)))</formula>
    </cfRule>
  </conditionalFormatting>
  <conditionalFormatting sqref="BL635">
    <cfRule type="containsText" dxfId="276" priority="307" operator="containsText" text="No efectiva">
      <formula>NOT(ISERROR(SEARCH("No efectiva",BL635)))</formula>
    </cfRule>
    <cfRule type="containsText" dxfId="275" priority="308" operator="containsText" text="efectiva">
      <formula>NOT(ISERROR(SEARCH("efectiva",BL635)))</formula>
    </cfRule>
  </conditionalFormatting>
  <conditionalFormatting sqref="BL636">
    <cfRule type="containsText" dxfId="274" priority="299" operator="containsText" text="No efectiva">
      <formula>NOT(ISERROR(SEARCH("No efectiva",BL636)))</formula>
    </cfRule>
    <cfRule type="containsText" dxfId="273" priority="300" operator="containsText" text="efectiva">
      <formula>NOT(ISERROR(SEARCH("efectiva",BL636)))</formula>
    </cfRule>
  </conditionalFormatting>
  <conditionalFormatting sqref="BL637">
    <cfRule type="containsText" dxfId="272" priority="297" operator="containsText" text="No efectiva">
      <formula>NOT(ISERROR(SEARCH("No efectiva",BL637)))</formula>
    </cfRule>
    <cfRule type="containsText" dxfId="271" priority="298" operator="containsText" text="efectiva">
      <formula>NOT(ISERROR(SEARCH("efectiva",BL637)))</formula>
    </cfRule>
  </conditionalFormatting>
  <conditionalFormatting sqref="BL638">
    <cfRule type="containsText" dxfId="270" priority="289" operator="containsText" text="No efectiva">
      <formula>NOT(ISERROR(SEARCH("No efectiva",BL638)))</formula>
    </cfRule>
    <cfRule type="containsText" dxfId="269" priority="290" operator="containsText" text="efectiva">
      <formula>NOT(ISERROR(SEARCH("efectiva",BL638)))</formula>
    </cfRule>
  </conditionalFormatting>
  <conditionalFormatting sqref="BL639">
    <cfRule type="containsText" dxfId="268" priority="287" operator="containsText" text="No efectiva">
      <formula>NOT(ISERROR(SEARCH("No efectiva",BL639)))</formula>
    </cfRule>
    <cfRule type="containsText" dxfId="267" priority="288" operator="containsText" text="efectiva">
      <formula>NOT(ISERROR(SEARCH("efectiva",BL639)))</formula>
    </cfRule>
  </conditionalFormatting>
  <conditionalFormatting sqref="AQ290">
    <cfRule type="containsText" dxfId="266" priority="281" operator="containsText" text="No efectiva">
      <formula>NOT(ISERROR(SEARCH("No efectiva",AQ290)))</formula>
    </cfRule>
    <cfRule type="containsText" dxfId="265" priority="282" operator="containsText" text="efectiva">
      <formula>NOT(ISERROR(SEARCH("efectiva",AQ290)))</formula>
    </cfRule>
  </conditionalFormatting>
  <conditionalFormatting sqref="AQ297">
    <cfRule type="containsText" dxfId="264" priority="279" operator="containsText" text="No efectiva">
      <formula>NOT(ISERROR(SEARCH("No efectiva",AQ297)))</formula>
    </cfRule>
    <cfRule type="containsText" dxfId="263" priority="280" operator="containsText" text="efectiva">
      <formula>NOT(ISERROR(SEARCH("efectiva",AQ297)))</formula>
    </cfRule>
  </conditionalFormatting>
  <conditionalFormatting sqref="AQ304">
    <cfRule type="containsText" dxfId="262" priority="277" operator="containsText" text="No efectiva">
      <formula>NOT(ISERROR(SEARCH("No efectiva",AQ304)))</formula>
    </cfRule>
    <cfRule type="containsText" dxfId="261" priority="278" operator="containsText" text="efectiva">
      <formula>NOT(ISERROR(SEARCH("efectiva",AQ304)))</formula>
    </cfRule>
  </conditionalFormatting>
  <conditionalFormatting sqref="AQ305">
    <cfRule type="containsText" dxfId="260" priority="275" operator="containsText" text="No efectiva">
      <formula>NOT(ISERROR(SEARCH("No efectiva",AQ305)))</formula>
    </cfRule>
    <cfRule type="containsText" dxfId="259" priority="276" operator="containsText" text="efectiva">
      <formula>NOT(ISERROR(SEARCH("efectiva",AQ305)))</formula>
    </cfRule>
  </conditionalFormatting>
  <conditionalFormatting sqref="AQ311">
    <cfRule type="containsText" dxfId="258" priority="273" operator="containsText" text="No efectiva">
      <formula>NOT(ISERROR(SEARCH("No efectiva",AQ311)))</formula>
    </cfRule>
    <cfRule type="containsText" dxfId="257" priority="274" operator="containsText" text="efectiva">
      <formula>NOT(ISERROR(SEARCH("efectiva",AQ311)))</formula>
    </cfRule>
  </conditionalFormatting>
  <conditionalFormatting sqref="AQ319">
    <cfRule type="containsText" dxfId="256" priority="271" operator="containsText" text="No efectiva">
      <formula>NOT(ISERROR(SEARCH("No efectiva",AQ319)))</formula>
    </cfRule>
    <cfRule type="containsText" dxfId="255" priority="272" operator="containsText" text="efectiva">
      <formula>NOT(ISERROR(SEARCH("efectiva",AQ319)))</formula>
    </cfRule>
  </conditionalFormatting>
  <conditionalFormatting sqref="AQ289">
    <cfRule type="containsText" dxfId="254" priority="269" operator="containsText" text="No efectiva">
      <formula>NOT(ISERROR(SEARCH("No efectiva",AQ289)))</formula>
    </cfRule>
    <cfRule type="containsText" dxfId="253" priority="270" operator="containsText" text="efectiva">
      <formula>NOT(ISERROR(SEARCH("efectiva",AQ289)))</formula>
    </cfRule>
  </conditionalFormatting>
  <conditionalFormatting sqref="AQ296">
    <cfRule type="containsText" dxfId="252" priority="267" operator="containsText" text="No efectiva">
      <formula>NOT(ISERROR(SEARCH("No efectiva",AQ296)))</formula>
    </cfRule>
    <cfRule type="containsText" dxfId="251" priority="268" operator="containsText" text="efectiva">
      <formula>NOT(ISERROR(SEARCH("efectiva",AQ296)))</formula>
    </cfRule>
  </conditionalFormatting>
  <conditionalFormatting sqref="AQ303">
    <cfRule type="containsText" dxfId="250" priority="265" operator="containsText" text="No efectiva">
      <formula>NOT(ISERROR(SEARCH("No efectiva",AQ303)))</formula>
    </cfRule>
    <cfRule type="containsText" dxfId="249" priority="266" operator="containsText" text="efectiva">
      <formula>NOT(ISERROR(SEARCH("efectiva",AQ303)))</formula>
    </cfRule>
  </conditionalFormatting>
  <conditionalFormatting sqref="AQ306">
    <cfRule type="containsText" dxfId="248" priority="263" operator="containsText" text="No efectiva">
      <formula>NOT(ISERROR(SEARCH("No efectiva",AQ306)))</formula>
    </cfRule>
    <cfRule type="containsText" dxfId="247" priority="264" operator="containsText" text="efectiva">
      <formula>NOT(ISERROR(SEARCH("efectiva",AQ306)))</formula>
    </cfRule>
  </conditionalFormatting>
  <conditionalFormatting sqref="AQ307">
    <cfRule type="containsText" dxfId="246" priority="261" operator="containsText" text="No efectiva">
      <formula>NOT(ISERROR(SEARCH("No efectiva",AQ307)))</formula>
    </cfRule>
    <cfRule type="containsText" dxfId="245" priority="262" operator="containsText" text="efectiva">
      <formula>NOT(ISERROR(SEARCH("efectiva",AQ307)))</formula>
    </cfRule>
  </conditionalFormatting>
  <conditionalFormatting sqref="AQ308">
    <cfRule type="containsText" dxfId="244" priority="259" operator="containsText" text="No efectiva">
      <formula>NOT(ISERROR(SEARCH("No efectiva",AQ308)))</formula>
    </cfRule>
    <cfRule type="containsText" dxfId="243" priority="260" operator="containsText" text="efectiva">
      <formula>NOT(ISERROR(SEARCH("efectiva",AQ308)))</formula>
    </cfRule>
  </conditionalFormatting>
  <conditionalFormatting sqref="AQ309">
    <cfRule type="containsText" dxfId="242" priority="257" operator="containsText" text="No efectiva">
      <formula>NOT(ISERROR(SEARCH("No efectiva",AQ309)))</formula>
    </cfRule>
    <cfRule type="containsText" dxfId="241" priority="258" operator="containsText" text="efectiva">
      <formula>NOT(ISERROR(SEARCH("efectiva",AQ309)))</formula>
    </cfRule>
  </conditionalFormatting>
  <conditionalFormatting sqref="AQ310">
    <cfRule type="containsText" dxfId="240" priority="255" operator="containsText" text="No efectiva">
      <formula>NOT(ISERROR(SEARCH("No efectiva",AQ310)))</formula>
    </cfRule>
    <cfRule type="containsText" dxfId="239" priority="256" operator="containsText" text="efectiva">
      <formula>NOT(ISERROR(SEARCH("efectiva",AQ310)))</formula>
    </cfRule>
  </conditionalFormatting>
  <conditionalFormatting sqref="AQ317">
    <cfRule type="containsText" dxfId="238" priority="253" operator="containsText" text="No efectiva">
      <formula>NOT(ISERROR(SEARCH("No efectiva",AQ317)))</formula>
    </cfRule>
    <cfRule type="containsText" dxfId="237" priority="254" operator="containsText" text="efectiva">
      <formula>NOT(ISERROR(SEARCH("efectiva",AQ317)))</formula>
    </cfRule>
  </conditionalFormatting>
  <conditionalFormatting sqref="AQ318">
    <cfRule type="containsText" dxfId="236" priority="251" operator="containsText" text="No efectiva">
      <formula>NOT(ISERROR(SEARCH("No efectiva",AQ318)))</formula>
    </cfRule>
    <cfRule type="containsText" dxfId="235" priority="252" operator="containsText" text="efectiva">
      <formula>NOT(ISERROR(SEARCH("efectiva",AQ318)))</formula>
    </cfRule>
  </conditionalFormatting>
  <conditionalFormatting sqref="AQ325">
    <cfRule type="containsText" dxfId="234" priority="249" operator="containsText" text="No efectiva">
      <formula>NOT(ISERROR(SEARCH("No efectiva",AQ325)))</formula>
    </cfRule>
    <cfRule type="containsText" dxfId="233" priority="250" operator="containsText" text="efectiva">
      <formula>NOT(ISERROR(SEARCH("efectiva",AQ325)))</formula>
    </cfRule>
  </conditionalFormatting>
  <conditionalFormatting sqref="AQ337">
    <cfRule type="containsText" dxfId="232" priority="247" operator="containsText" text="No efectiva">
      <formula>NOT(ISERROR(SEARCH("No efectiva",AQ337)))</formula>
    </cfRule>
    <cfRule type="containsText" dxfId="231" priority="248" operator="containsText" text="efectiva">
      <formula>NOT(ISERROR(SEARCH("efectiva",AQ337)))</formula>
    </cfRule>
  </conditionalFormatting>
  <conditionalFormatting sqref="AQ415">
    <cfRule type="containsText" dxfId="230" priority="245" operator="containsText" text="No efectiva">
      <formula>NOT(ISERROR(SEARCH("No efectiva",AQ415)))</formula>
    </cfRule>
    <cfRule type="containsText" dxfId="229" priority="246" operator="containsText" text="efectiva">
      <formula>NOT(ISERROR(SEARCH("efectiva",AQ415)))</formula>
    </cfRule>
  </conditionalFormatting>
  <conditionalFormatting sqref="AQ416">
    <cfRule type="containsText" dxfId="228" priority="243" operator="containsText" text="No efectiva">
      <formula>NOT(ISERROR(SEARCH("No efectiva",AQ416)))</formula>
    </cfRule>
    <cfRule type="containsText" dxfId="227" priority="244" operator="containsText" text="efectiva">
      <formula>NOT(ISERROR(SEARCH("efectiva",AQ416)))</formula>
    </cfRule>
  </conditionalFormatting>
  <conditionalFormatting sqref="AQ419">
    <cfRule type="containsText" dxfId="226" priority="241" operator="containsText" text="No efectiva">
      <formula>NOT(ISERROR(SEARCH("No efectiva",AQ419)))</formula>
    </cfRule>
    <cfRule type="containsText" dxfId="225" priority="242" operator="containsText" text="efectiva">
      <formula>NOT(ISERROR(SEARCH("efectiva",AQ419)))</formula>
    </cfRule>
  </conditionalFormatting>
  <conditionalFormatting sqref="AQ429">
    <cfRule type="containsText" dxfId="224" priority="239" operator="containsText" text="No efectiva">
      <formula>NOT(ISERROR(SEARCH("No efectiva",AQ429)))</formula>
    </cfRule>
    <cfRule type="containsText" dxfId="223" priority="240" operator="containsText" text="efectiva">
      <formula>NOT(ISERROR(SEARCH("efectiva",AQ429)))</formula>
    </cfRule>
  </conditionalFormatting>
  <conditionalFormatting sqref="AQ438">
    <cfRule type="containsText" dxfId="222" priority="237" operator="containsText" text="No efectiva">
      <formula>NOT(ISERROR(SEARCH("No efectiva",AQ438)))</formula>
    </cfRule>
    <cfRule type="containsText" dxfId="221" priority="238" operator="containsText" text="efectiva">
      <formula>NOT(ISERROR(SEARCH("efectiva",AQ438)))</formula>
    </cfRule>
  </conditionalFormatting>
  <conditionalFormatting sqref="AQ439">
    <cfRule type="containsText" dxfId="220" priority="235" operator="containsText" text="No efectiva">
      <formula>NOT(ISERROR(SEARCH("No efectiva",AQ439)))</formula>
    </cfRule>
    <cfRule type="containsText" dxfId="219" priority="236" operator="containsText" text="efectiva">
      <formula>NOT(ISERROR(SEARCH("efectiva",AQ439)))</formula>
    </cfRule>
  </conditionalFormatting>
  <conditionalFormatting sqref="AQ443">
    <cfRule type="containsText" dxfId="218" priority="233" operator="containsText" text="No efectiva">
      <formula>NOT(ISERROR(SEARCH("No efectiva",AQ443)))</formula>
    </cfRule>
    <cfRule type="containsText" dxfId="217" priority="234" operator="containsText" text="efectiva">
      <formula>NOT(ISERROR(SEARCH("efectiva",AQ443)))</formula>
    </cfRule>
  </conditionalFormatting>
  <conditionalFormatting sqref="AQ444">
    <cfRule type="containsText" dxfId="216" priority="231" operator="containsText" text="No efectiva">
      <formula>NOT(ISERROR(SEARCH("No efectiva",AQ444)))</formula>
    </cfRule>
    <cfRule type="containsText" dxfId="215" priority="232" operator="containsText" text="efectiva">
      <formula>NOT(ISERROR(SEARCH("efectiva",AQ444)))</formula>
    </cfRule>
  </conditionalFormatting>
  <conditionalFormatting sqref="AQ445">
    <cfRule type="containsText" dxfId="214" priority="229" operator="containsText" text="No efectiva">
      <formula>NOT(ISERROR(SEARCH("No efectiva",AQ445)))</formula>
    </cfRule>
    <cfRule type="containsText" dxfId="213" priority="230" operator="containsText" text="efectiva">
      <formula>NOT(ISERROR(SEARCH("efectiva",AQ445)))</formula>
    </cfRule>
  </conditionalFormatting>
  <conditionalFormatting sqref="AQ446">
    <cfRule type="containsText" dxfId="212" priority="227" operator="containsText" text="No efectiva">
      <formula>NOT(ISERROR(SEARCH("No efectiva",AQ446)))</formula>
    </cfRule>
    <cfRule type="containsText" dxfId="211" priority="228" operator="containsText" text="efectiva">
      <formula>NOT(ISERROR(SEARCH("efectiva",AQ446)))</formula>
    </cfRule>
  </conditionalFormatting>
  <conditionalFormatting sqref="AQ447">
    <cfRule type="containsText" dxfId="210" priority="225" operator="containsText" text="No efectiva">
      <formula>NOT(ISERROR(SEARCH("No efectiva",AQ447)))</formula>
    </cfRule>
    <cfRule type="containsText" dxfId="209" priority="226" operator="containsText" text="efectiva">
      <formula>NOT(ISERROR(SEARCH("efectiva",AQ447)))</formula>
    </cfRule>
  </conditionalFormatting>
  <conditionalFormatting sqref="AQ451">
    <cfRule type="containsText" dxfId="208" priority="223" operator="containsText" text="No efectiva">
      <formula>NOT(ISERROR(SEARCH("No efectiva",AQ451)))</formula>
    </cfRule>
    <cfRule type="containsText" dxfId="207" priority="224" operator="containsText" text="efectiva">
      <formula>NOT(ISERROR(SEARCH("efectiva",AQ451)))</formula>
    </cfRule>
  </conditionalFormatting>
  <conditionalFormatting sqref="AQ452">
    <cfRule type="containsText" dxfId="206" priority="221" operator="containsText" text="No efectiva">
      <formula>NOT(ISERROR(SEARCH("No efectiva",AQ452)))</formula>
    </cfRule>
    <cfRule type="containsText" dxfId="205" priority="222" operator="containsText" text="efectiva">
      <formula>NOT(ISERROR(SEARCH("efectiva",AQ452)))</formula>
    </cfRule>
  </conditionalFormatting>
  <conditionalFormatting sqref="AQ453">
    <cfRule type="containsText" dxfId="204" priority="219" operator="containsText" text="No efectiva">
      <formula>NOT(ISERROR(SEARCH("No efectiva",AQ453)))</formula>
    </cfRule>
    <cfRule type="containsText" dxfId="203" priority="220" operator="containsText" text="efectiva">
      <formula>NOT(ISERROR(SEARCH("efectiva",AQ453)))</formula>
    </cfRule>
  </conditionalFormatting>
  <conditionalFormatting sqref="AQ454">
    <cfRule type="containsText" dxfId="202" priority="217" operator="containsText" text="No efectiva">
      <formula>NOT(ISERROR(SEARCH("No efectiva",AQ454)))</formula>
    </cfRule>
    <cfRule type="containsText" dxfId="201" priority="218" operator="containsText" text="efectiva">
      <formula>NOT(ISERROR(SEARCH("efectiva",AQ454)))</formula>
    </cfRule>
  </conditionalFormatting>
  <conditionalFormatting sqref="AQ455">
    <cfRule type="containsText" dxfId="200" priority="215" operator="containsText" text="No efectiva">
      <formula>NOT(ISERROR(SEARCH("No efectiva",AQ455)))</formula>
    </cfRule>
    <cfRule type="containsText" dxfId="199" priority="216" operator="containsText" text="efectiva">
      <formula>NOT(ISERROR(SEARCH("efectiva",AQ455)))</formula>
    </cfRule>
  </conditionalFormatting>
  <conditionalFormatting sqref="AQ456">
    <cfRule type="containsText" dxfId="198" priority="213" operator="containsText" text="No efectiva">
      <formula>NOT(ISERROR(SEARCH("No efectiva",AQ456)))</formula>
    </cfRule>
    <cfRule type="containsText" dxfId="197" priority="214" operator="containsText" text="efectiva">
      <formula>NOT(ISERROR(SEARCH("efectiva",AQ456)))</formula>
    </cfRule>
  </conditionalFormatting>
  <conditionalFormatting sqref="AQ470">
    <cfRule type="containsText" dxfId="196" priority="211" operator="containsText" text="No efectiva">
      <formula>NOT(ISERROR(SEARCH("No efectiva",AQ470)))</formula>
    </cfRule>
    <cfRule type="containsText" dxfId="195" priority="212" operator="containsText" text="efectiva">
      <formula>NOT(ISERROR(SEARCH("efectiva",AQ470)))</formula>
    </cfRule>
  </conditionalFormatting>
  <conditionalFormatting sqref="AQ471">
    <cfRule type="containsText" dxfId="194" priority="209" operator="containsText" text="No efectiva">
      <formula>NOT(ISERROR(SEARCH("No efectiva",AQ471)))</formula>
    </cfRule>
    <cfRule type="containsText" dxfId="193" priority="210" operator="containsText" text="efectiva">
      <formula>NOT(ISERROR(SEARCH("efectiva",AQ471)))</formula>
    </cfRule>
  </conditionalFormatting>
  <conditionalFormatting sqref="AQ473">
    <cfRule type="containsText" dxfId="192" priority="207" operator="containsText" text="No efectiva">
      <formula>NOT(ISERROR(SEARCH("No efectiva",AQ473)))</formula>
    </cfRule>
    <cfRule type="containsText" dxfId="191" priority="208" operator="containsText" text="efectiva">
      <formula>NOT(ISERROR(SEARCH("efectiva",AQ473)))</formula>
    </cfRule>
  </conditionalFormatting>
  <conditionalFormatting sqref="AQ475">
    <cfRule type="containsText" dxfId="190" priority="205" operator="containsText" text="No efectiva">
      <formula>NOT(ISERROR(SEARCH("No efectiva",AQ475)))</formula>
    </cfRule>
    <cfRule type="containsText" dxfId="189" priority="206" operator="containsText" text="efectiva">
      <formula>NOT(ISERROR(SEARCH("efectiva",AQ475)))</formula>
    </cfRule>
  </conditionalFormatting>
  <conditionalFormatting sqref="AQ485">
    <cfRule type="containsText" dxfId="188" priority="203" operator="containsText" text="No efectiva">
      <formula>NOT(ISERROR(SEARCH("No efectiva",AQ485)))</formula>
    </cfRule>
    <cfRule type="containsText" dxfId="187" priority="204" operator="containsText" text="efectiva">
      <formula>NOT(ISERROR(SEARCH("efectiva",AQ485)))</formula>
    </cfRule>
  </conditionalFormatting>
  <conditionalFormatting sqref="AQ486">
    <cfRule type="containsText" dxfId="186" priority="201" operator="containsText" text="No efectiva">
      <formula>NOT(ISERROR(SEARCH("No efectiva",AQ486)))</formula>
    </cfRule>
    <cfRule type="containsText" dxfId="185" priority="202" operator="containsText" text="efectiva">
      <formula>NOT(ISERROR(SEARCH("efectiva",AQ486)))</formula>
    </cfRule>
  </conditionalFormatting>
  <conditionalFormatting sqref="AQ487">
    <cfRule type="containsText" dxfId="184" priority="199" operator="containsText" text="No efectiva">
      <formula>NOT(ISERROR(SEARCH("No efectiva",AQ487)))</formula>
    </cfRule>
    <cfRule type="containsText" dxfId="183" priority="200" operator="containsText" text="efectiva">
      <formula>NOT(ISERROR(SEARCH("efectiva",AQ487)))</formula>
    </cfRule>
  </conditionalFormatting>
  <conditionalFormatting sqref="AQ488">
    <cfRule type="containsText" dxfId="182" priority="197" operator="containsText" text="No efectiva">
      <formula>NOT(ISERROR(SEARCH("No efectiva",AQ488)))</formula>
    </cfRule>
    <cfRule type="containsText" dxfId="181" priority="198" operator="containsText" text="efectiva">
      <formula>NOT(ISERROR(SEARCH("efectiva",AQ488)))</formula>
    </cfRule>
  </conditionalFormatting>
  <conditionalFormatting sqref="AQ543">
    <cfRule type="containsText" dxfId="180" priority="195" operator="containsText" text="No efectiva">
      <formula>NOT(ISERROR(SEARCH("No efectiva",AQ543)))</formula>
    </cfRule>
    <cfRule type="containsText" dxfId="179" priority="196" operator="containsText" text="efectiva">
      <formula>NOT(ISERROR(SEARCH("efectiva",AQ543)))</formula>
    </cfRule>
  </conditionalFormatting>
  <conditionalFormatting sqref="AQ571">
    <cfRule type="containsText" dxfId="178" priority="193" operator="containsText" text="No efectiva">
      <formula>NOT(ISERROR(SEARCH("No efectiva",AQ571)))</formula>
    </cfRule>
    <cfRule type="containsText" dxfId="177" priority="194" operator="containsText" text="efectiva">
      <formula>NOT(ISERROR(SEARCH("efectiva",AQ571)))</formula>
    </cfRule>
  </conditionalFormatting>
  <conditionalFormatting sqref="AQ629">
    <cfRule type="containsText" dxfId="176" priority="191" operator="containsText" text="No efectiva">
      <formula>NOT(ISERROR(SEARCH("No efectiva",AQ629)))</formula>
    </cfRule>
    <cfRule type="containsText" dxfId="175" priority="192" operator="containsText" text="efectiva">
      <formula>NOT(ISERROR(SEARCH("efectiva",AQ629)))</formula>
    </cfRule>
  </conditionalFormatting>
  <conditionalFormatting sqref="AQ630">
    <cfRule type="containsText" dxfId="174" priority="189" operator="containsText" text="No efectiva">
      <formula>NOT(ISERROR(SEARCH("No efectiva",AQ630)))</formula>
    </cfRule>
    <cfRule type="containsText" dxfId="173" priority="190" operator="containsText" text="efectiva">
      <formula>NOT(ISERROR(SEARCH("efectiva",AQ630)))</formula>
    </cfRule>
  </conditionalFormatting>
  <conditionalFormatting sqref="AQ631">
    <cfRule type="containsText" dxfId="172" priority="187" operator="containsText" text="No efectiva">
      <formula>NOT(ISERROR(SEARCH("No efectiva",AQ631)))</formula>
    </cfRule>
    <cfRule type="containsText" dxfId="171" priority="188" operator="containsText" text="efectiva">
      <formula>NOT(ISERROR(SEARCH("efectiva",AQ631)))</formula>
    </cfRule>
  </conditionalFormatting>
  <conditionalFormatting sqref="AQ632">
    <cfRule type="containsText" dxfId="170" priority="185" operator="containsText" text="No efectiva">
      <formula>NOT(ISERROR(SEARCH("No efectiva",AQ632)))</formula>
    </cfRule>
    <cfRule type="containsText" dxfId="169" priority="186" operator="containsText" text="efectiva">
      <formula>NOT(ISERROR(SEARCH("efectiva",AQ632)))</formula>
    </cfRule>
  </conditionalFormatting>
  <conditionalFormatting sqref="AQ633">
    <cfRule type="containsText" dxfId="168" priority="183" operator="containsText" text="No efectiva">
      <formula>NOT(ISERROR(SEARCH("No efectiva",AQ633)))</formula>
    </cfRule>
    <cfRule type="containsText" dxfId="167" priority="184" operator="containsText" text="efectiva">
      <formula>NOT(ISERROR(SEARCH("efectiva",AQ633)))</formula>
    </cfRule>
  </conditionalFormatting>
  <conditionalFormatting sqref="AQ634">
    <cfRule type="containsText" dxfId="166" priority="181" operator="containsText" text="No efectiva">
      <formula>NOT(ISERROR(SEARCH("No efectiva",AQ634)))</formula>
    </cfRule>
    <cfRule type="containsText" dxfId="165" priority="182" operator="containsText" text="efectiva">
      <formula>NOT(ISERROR(SEARCH("efectiva",AQ634)))</formula>
    </cfRule>
  </conditionalFormatting>
  <conditionalFormatting sqref="AQ635">
    <cfRule type="containsText" dxfId="164" priority="179" operator="containsText" text="No efectiva">
      <formula>NOT(ISERROR(SEARCH("No efectiva",AQ635)))</formula>
    </cfRule>
    <cfRule type="containsText" dxfId="163" priority="180" operator="containsText" text="efectiva">
      <formula>NOT(ISERROR(SEARCH("efectiva",AQ635)))</formula>
    </cfRule>
  </conditionalFormatting>
  <conditionalFormatting sqref="AQ636">
    <cfRule type="containsText" dxfId="162" priority="177" operator="containsText" text="No efectiva">
      <formula>NOT(ISERROR(SEARCH("No efectiva",AQ636)))</formula>
    </cfRule>
    <cfRule type="containsText" dxfId="161" priority="178" operator="containsText" text="efectiva">
      <formula>NOT(ISERROR(SEARCH("efectiva",AQ636)))</formula>
    </cfRule>
  </conditionalFormatting>
  <conditionalFormatting sqref="AQ637">
    <cfRule type="containsText" dxfId="160" priority="175" operator="containsText" text="No efectiva">
      <formula>NOT(ISERROR(SEARCH("No efectiva",AQ637)))</formula>
    </cfRule>
    <cfRule type="containsText" dxfId="159" priority="176" operator="containsText" text="efectiva">
      <formula>NOT(ISERROR(SEARCH("efectiva",AQ637)))</formula>
    </cfRule>
  </conditionalFormatting>
  <conditionalFormatting sqref="AQ638">
    <cfRule type="containsText" dxfId="158" priority="173" operator="containsText" text="No efectiva">
      <formula>NOT(ISERROR(SEARCH("No efectiva",AQ638)))</formula>
    </cfRule>
    <cfRule type="containsText" dxfId="157" priority="174" operator="containsText" text="efectiva">
      <formula>NOT(ISERROR(SEARCH("efectiva",AQ638)))</formula>
    </cfRule>
  </conditionalFormatting>
  <conditionalFormatting sqref="AQ639">
    <cfRule type="containsText" dxfId="156" priority="171" operator="containsText" text="No efectiva">
      <formula>NOT(ISERROR(SEARCH("No efectiva",AQ639)))</formula>
    </cfRule>
    <cfRule type="containsText" dxfId="155" priority="172" operator="containsText" text="efectiva">
      <formula>NOT(ISERROR(SEARCH("efectiva",AQ639)))</formula>
    </cfRule>
  </conditionalFormatting>
  <conditionalFormatting sqref="A480">
    <cfRule type="duplicateValues" dxfId="154" priority="170"/>
  </conditionalFormatting>
  <conditionalFormatting sqref="A498">
    <cfRule type="duplicateValues" dxfId="153" priority="169"/>
  </conditionalFormatting>
  <conditionalFormatting sqref="AQ479">
    <cfRule type="containsText" dxfId="152" priority="167" operator="containsText" text="No efectiva">
      <formula>NOT(ISERROR(SEARCH("No efectiva",AQ479)))</formula>
    </cfRule>
    <cfRule type="containsText" dxfId="151" priority="168" operator="containsText" text="efectiva">
      <formula>NOT(ISERROR(SEARCH("efectiva",AQ479)))</formula>
    </cfRule>
  </conditionalFormatting>
  <conditionalFormatting sqref="AQ497">
    <cfRule type="containsText" dxfId="150" priority="165" operator="containsText" text="No efectiva">
      <formula>NOT(ISERROR(SEARCH("No efectiva",AQ497)))</formula>
    </cfRule>
    <cfRule type="containsText" dxfId="149" priority="166" operator="containsText" text="efectiva">
      <formula>NOT(ISERROR(SEARCH("efectiva",AQ497)))</formula>
    </cfRule>
  </conditionalFormatting>
  <conditionalFormatting sqref="A500">
    <cfRule type="duplicateValues" dxfId="148" priority="164"/>
  </conditionalFormatting>
  <conditionalFormatting sqref="AQ499">
    <cfRule type="containsText" dxfId="147" priority="162" operator="containsText" text="No efectiva">
      <formula>NOT(ISERROR(SEARCH("No efectiva",AQ499)))</formula>
    </cfRule>
    <cfRule type="containsText" dxfId="146" priority="163" operator="containsText" text="efectiva">
      <formula>NOT(ISERROR(SEARCH("efectiva",AQ499)))</formula>
    </cfRule>
  </conditionalFormatting>
  <conditionalFormatting sqref="A502">
    <cfRule type="duplicateValues" dxfId="145" priority="161"/>
  </conditionalFormatting>
  <conditionalFormatting sqref="AQ501">
    <cfRule type="containsText" dxfId="144" priority="159" operator="containsText" text="No efectiva">
      <formula>NOT(ISERROR(SEARCH("No efectiva",AQ501)))</formula>
    </cfRule>
    <cfRule type="containsText" dxfId="143" priority="160" operator="containsText" text="efectiva">
      <formula>NOT(ISERROR(SEARCH("efectiva",AQ501)))</formula>
    </cfRule>
  </conditionalFormatting>
  <conditionalFormatting sqref="A510">
    <cfRule type="duplicateValues" dxfId="142" priority="158"/>
  </conditionalFormatting>
  <conditionalFormatting sqref="AQ509">
    <cfRule type="containsText" dxfId="141" priority="156" operator="containsText" text="No efectiva">
      <formula>NOT(ISERROR(SEARCH("No efectiva",AQ509)))</formula>
    </cfRule>
    <cfRule type="containsText" dxfId="140" priority="157" operator="containsText" text="efectiva">
      <formula>NOT(ISERROR(SEARCH("efectiva",AQ509)))</formula>
    </cfRule>
  </conditionalFormatting>
  <conditionalFormatting sqref="A515">
    <cfRule type="duplicateValues" dxfId="139" priority="155"/>
  </conditionalFormatting>
  <conditionalFormatting sqref="AQ514">
    <cfRule type="containsText" dxfId="138" priority="153" operator="containsText" text="No efectiva">
      <formula>NOT(ISERROR(SEARCH("No efectiva",AQ514)))</formula>
    </cfRule>
    <cfRule type="containsText" dxfId="137" priority="154" operator="containsText" text="efectiva">
      <formula>NOT(ISERROR(SEARCH("efectiva",AQ514)))</formula>
    </cfRule>
  </conditionalFormatting>
  <conditionalFormatting sqref="A555">
    <cfRule type="duplicateValues" dxfId="136" priority="152"/>
  </conditionalFormatting>
  <conditionalFormatting sqref="AQ554">
    <cfRule type="containsText" dxfId="135" priority="150" operator="containsText" text="No efectiva">
      <formula>NOT(ISERROR(SEARCH("No efectiva",AQ554)))</formula>
    </cfRule>
    <cfRule type="containsText" dxfId="134" priority="151" operator="containsText" text="efectiva">
      <formula>NOT(ISERROR(SEARCH("efectiva",AQ554)))</formula>
    </cfRule>
  </conditionalFormatting>
  <conditionalFormatting sqref="A557">
    <cfRule type="duplicateValues" dxfId="133" priority="149"/>
  </conditionalFormatting>
  <conditionalFormatting sqref="AQ556">
    <cfRule type="containsText" dxfId="132" priority="147" operator="containsText" text="No efectiva">
      <formula>NOT(ISERROR(SEARCH("No efectiva",AQ556)))</formula>
    </cfRule>
    <cfRule type="containsText" dxfId="131" priority="148" operator="containsText" text="efectiva">
      <formula>NOT(ISERROR(SEARCH("efectiva",AQ556)))</formula>
    </cfRule>
  </conditionalFormatting>
  <conditionalFormatting sqref="A559">
    <cfRule type="duplicateValues" dxfId="130" priority="146"/>
  </conditionalFormatting>
  <conditionalFormatting sqref="AQ558">
    <cfRule type="containsText" dxfId="129" priority="144" operator="containsText" text="No efectiva">
      <formula>NOT(ISERROR(SEARCH("No efectiva",AQ558)))</formula>
    </cfRule>
    <cfRule type="containsText" dxfId="128" priority="145" operator="containsText" text="efectiva">
      <formula>NOT(ISERROR(SEARCH("efectiva",AQ558)))</formula>
    </cfRule>
  </conditionalFormatting>
  <conditionalFormatting sqref="AQ640">
    <cfRule type="containsText" dxfId="127" priority="142" operator="containsText" text="No efectiva">
      <formula>NOT(ISERROR(SEARCH("No efectiva",AQ640)))</formula>
    </cfRule>
    <cfRule type="containsText" dxfId="126" priority="143" operator="containsText" text="efectiva">
      <formula>NOT(ISERROR(SEARCH("efectiva",AQ640)))</formula>
    </cfRule>
  </conditionalFormatting>
  <conditionalFormatting sqref="AQ641">
    <cfRule type="containsText" dxfId="125" priority="140" operator="containsText" text="No efectiva">
      <formula>NOT(ISERROR(SEARCH("No efectiva",AQ641)))</formula>
    </cfRule>
    <cfRule type="containsText" dxfId="124" priority="141" operator="containsText" text="efectiva">
      <formula>NOT(ISERROR(SEARCH("efectiva",AQ641)))</formula>
    </cfRule>
  </conditionalFormatting>
  <conditionalFormatting sqref="AQ530">
    <cfRule type="containsText" dxfId="123" priority="138" operator="containsText" text="No efectiva">
      <formula>NOT(ISERROR(SEARCH("No efectiva",AQ530)))</formula>
    </cfRule>
    <cfRule type="containsText" dxfId="122" priority="139" operator="containsText" text="efectiva">
      <formula>NOT(ISERROR(SEARCH("efectiva",AQ530)))</formula>
    </cfRule>
  </conditionalFormatting>
  <conditionalFormatting sqref="A324">
    <cfRule type="duplicateValues" dxfId="121" priority="137"/>
  </conditionalFormatting>
  <conditionalFormatting sqref="AQ323">
    <cfRule type="containsText" dxfId="120" priority="135" operator="containsText" text="No efectiva">
      <formula>NOT(ISERROR(SEARCH("No efectiva",AQ323)))</formula>
    </cfRule>
    <cfRule type="containsText" dxfId="119" priority="136" operator="containsText" text="efectiva">
      <formula>NOT(ISERROR(SEARCH("efectiva",AQ323)))</formula>
    </cfRule>
  </conditionalFormatting>
  <conditionalFormatting sqref="AQ324">
    <cfRule type="containsText" dxfId="118" priority="133" operator="containsText" text="No efectiva">
      <formula>NOT(ISERROR(SEARCH("No efectiva",AQ324)))</formula>
    </cfRule>
    <cfRule type="containsText" dxfId="117" priority="134" operator="containsText" text="efectiva">
      <formula>NOT(ISERROR(SEARCH("efectiva",AQ324)))</formula>
    </cfRule>
  </conditionalFormatting>
  <conditionalFormatting sqref="AQ338">
    <cfRule type="containsText" dxfId="116" priority="131" operator="containsText" text="No efectiva">
      <formula>NOT(ISERROR(SEARCH("No efectiva",AQ338)))</formula>
    </cfRule>
    <cfRule type="containsText" dxfId="115" priority="132" operator="containsText" text="efectiva">
      <formula>NOT(ISERROR(SEARCH("efectiva",AQ338)))</formula>
    </cfRule>
  </conditionalFormatting>
  <conditionalFormatting sqref="AQ339">
    <cfRule type="containsText" dxfId="114" priority="129" operator="containsText" text="No efectiva">
      <formula>NOT(ISERROR(SEARCH("No efectiva",AQ339)))</formula>
    </cfRule>
    <cfRule type="containsText" dxfId="113" priority="130" operator="containsText" text="efectiva">
      <formula>NOT(ISERROR(SEARCH("efectiva",AQ339)))</formula>
    </cfRule>
  </conditionalFormatting>
  <conditionalFormatting sqref="AQ340">
    <cfRule type="containsText" dxfId="112" priority="127" operator="containsText" text="No efectiva">
      <formula>NOT(ISERROR(SEARCH("No efectiva",AQ340)))</formula>
    </cfRule>
    <cfRule type="containsText" dxfId="111" priority="128" operator="containsText" text="efectiva">
      <formula>NOT(ISERROR(SEARCH("efectiva",AQ340)))</formula>
    </cfRule>
  </conditionalFormatting>
  <conditionalFormatting sqref="AQ642">
    <cfRule type="containsText" dxfId="110" priority="125" operator="containsText" text="No efectiva">
      <formula>NOT(ISERROR(SEARCH("No efectiva",AQ642)))</formula>
    </cfRule>
    <cfRule type="containsText" dxfId="109" priority="126" operator="containsText" text="efectiva">
      <formula>NOT(ISERROR(SEARCH("efectiva",AQ642)))</formula>
    </cfRule>
  </conditionalFormatting>
  <conditionalFormatting sqref="AQ341">
    <cfRule type="containsText" dxfId="108" priority="122" operator="containsText" text="No efectiva">
      <formula>NOT(ISERROR(SEARCH("No efectiva",AQ341)))</formula>
    </cfRule>
    <cfRule type="containsText" dxfId="107" priority="123" operator="containsText" text="efectiva">
      <formula>NOT(ISERROR(SEARCH("efectiva",AQ341)))</formula>
    </cfRule>
  </conditionalFormatting>
  <conditionalFormatting sqref="AQ342">
    <cfRule type="containsText" dxfId="106" priority="120" operator="containsText" text="No efectiva">
      <formula>NOT(ISERROR(SEARCH("No efectiva",AQ342)))</formula>
    </cfRule>
    <cfRule type="containsText" dxfId="105" priority="121" operator="containsText" text="efectiva">
      <formula>NOT(ISERROR(SEARCH("efectiva",AQ342)))</formula>
    </cfRule>
  </conditionalFormatting>
  <conditionalFormatting sqref="AQ356">
    <cfRule type="containsText" dxfId="104" priority="118" operator="containsText" text="No efectiva">
      <formula>NOT(ISERROR(SEARCH("No efectiva",AQ356)))</formula>
    </cfRule>
    <cfRule type="containsText" dxfId="103" priority="119" operator="containsText" text="efectiva">
      <formula>NOT(ISERROR(SEARCH("efectiva",AQ356)))</formula>
    </cfRule>
  </conditionalFormatting>
  <conditionalFormatting sqref="AQ357">
    <cfRule type="containsText" dxfId="102" priority="116" operator="containsText" text="No efectiva">
      <formula>NOT(ISERROR(SEARCH("No efectiva",AQ357)))</formula>
    </cfRule>
    <cfRule type="containsText" dxfId="101" priority="117" operator="containsText" text="efectiva">
      <formula>NOT(ISERROR(SEARCH("efectiva",AQ357)))</formula>
    </cfRule>
  </conditionalFormatting>
  <conditionalFormatting sqref="AQ643">
    <cfRule type="containsText" dxfId="100" priority="114" operator="containsText" text="No efectiva">
      <formula>NOT(ISERROR(SEARCH("No efectiva",AQ643)))</formula>
    </cfRule>
    <cfRule type="containsText" dxfId="99" priority="115" operator="containsText" text="efectiva">
      <formula>NOT(ISERROR(SEARCH("efectiva",AQ643)))</formula>
    </cfRule>
  </conditionalFormatting>
  <conditionalFormatting sqref="AQ385">
    <cfRule type="containsText" dxfId="98" priority="111" operator="containsText" text="No efectiva">
      <formula>NOT(ISERROR(SEARCH("No efectiva",AQ385)))</formula>
    </cfRule>
    <cfRule type="containsText" dxfId="97" priority="112" operator="containsText" text="efectiva">
      <formula>NOT(ISERROR(SEARCH("efectiva",AQ385)))</formula>
    </cfRule>
  </conditionalFormatting>
  <conditionalFormatting sqref="AQ387">
    <cfRule type="containsText" dxfId="96" priority="107" operator="containsText" text="No efectiva">
      <formula>NOT(ISERROR(SEARCH("No efectiva",AQ387)))</formula>
    </cfRule>
    <cfRule type="containsText" dxfId="95" priority="108" operator="containsText" text="efectiva">
      <formula>NOT(ISERROR(SEARCH("efectiva",AQ387)))</formula>
    </cfRule>
  </conditionalFormatting>
  <conditionalFormatting sqref="AQ644">
    <cfRule type="containsText" dxfId="94" priority="105" operator="containsText" text="No efectiva">
      <formula>NOT(ISERROR(SEARCH("No efectiva",AQ644)))</formula>
    </cfRule>
    <cfRule type="containsText" dxfId="93" priority="106" operator="containsText" text="efectiva">
      <formula>NOT(ISERROR(SEARCH("efectiva",AQ644)))</formula>
    </cfRule>
  </conditionalFormatting>
  <conditionalFormatting sqref="A391">
    <cfRule type="duplicateValues" dxfId="92" priority="104"/>
  </conditionalFormatting>
  <conditionalFormatting sqref="AQ390">
    <cfRule type="containsText" dxfId="91" priority="102" operator="containsText" text="No efectiva">
      <formula>NOT(ISERROR(SEARCH("No efectiva",AQ390)))</formula>
    </cfRule>
    <cfRule type="containsText" dxfId="90" priority="103" operator="containsText" text="efectiva">
      <formula>NOT(ISERROR(SEARCH("efectiva",AQ390)))</formula>
    </cfRule>
  </conditionalFormatting>
  <conditionalFormatting sqref="A395">
    <cfRule type="duplicateValues" dxfId="89" priority="101"/>
  </conditionalFormatting>
  <conditionalFormatting sqref="AQ394">
    <cfRule type="containsText" dxfId="88" priority="99" operator="containsText" text="No efectiva">
      <formula>NOT(ISERROR(SEARCH("No efectiva",AQ394)))</formula>
    </cfRule>
    <cfRule type="containsText" dxfId="87" priority="100" operator="containsText" text="efectiva">
      <formula>NOT(ISERROR(SEARCH("efectiva",AQ394)))</formula>
    </cfRule>
  </conditionalFormatting>
  <conditionalFormatting sqref="A397">
    <cfRule type="duplicateValues" dxfId="86" priority="98"/>
  </conditionalFormatting>
  <conditionalFormatting sqref="AQ397">
    <cfRule type="containsText" dxfId="85" priority="96" operator="containsText" text="No efectiva">
      <formula>NOT(ISERROR(SEARCH("No efectiva",AQ397)))</formula>
    </cfRule>
    <cfRule type="containsText" dxfId="84" priority="97" operator="containsText" text="efectiva">
      <formula>NOT(ISERROR(SEARCH("efectiva",AQ397)))</formula>
    </cfRule>
  </conditionalFormatting>
  <conditionalFormatting sqref="AQ396">
    <cfRule type="containsText" dxfId="83" priority="94" operator="containsText" text="No efectiva">
      <formula>NOT(ISERROR(SEARCH("No efectiva",AQ396)))</formula>
    </cfRule>
    <cfRule type="containsText" dxfId="82" priority="95" operator="containsText" text="efectiva">
      <formula>NOT(ISERROR(SEARCH("efectiva",AQ396)))</formula>
    </cfRule>
  </conditionalFormatting>
  <conditionalFormatting sqref="AQ405">
    <cfRule type="containsText" dxfId="81" priority="91" operator="containsText" text="No efectiva">
      <formula>NOT(ISERROR(SEARCH("No efectiva",AQ405)))</formula>
    </cfRule>
    <cfRule type="containsText" dxfId="80" priority="92" operator="containsText" text="efectiva">
      <formula>NOT(ISERROR(SEARCH("efectiva",AQ405)))</formula>
    </cfRule>
  </conditionalFormatting>
  <conditionalFormatting sqref="AQ654">
    <cfRule type="containsText" dxfId="79" priority="89" operator="containsText" text="No efectiva">
      <formula>NOT(ISERROR(SEARCH("No efectiva",AQ654)))</formula>
    </cfRule>
    <cfRule type="containsText" dxfId="78" priority="90" operator="containsText" text="efectiva">
      <formula>NOT(ISERROR(SEARCH("efectiva",AQ654)))</formula>
    </cfRule>
  </conditionalFormatting>
  <conditionalFormatting sqref="A409">
    <cfRule type="duplicateValues" dxfId="77" priority="88"/>
  </conditionalFormatting>
  <conditionalFormatting sqref="AQ408">
    <cfRule type="containsText" dxfId="76" priority="86" operator="containsText" text="No efectiva">
      <formula>NOT(ISERROR(SEARCH("No efectiva",AQ408)))</formula>
    </cfRule>
    <cfRule type="containsText" dxfId="75" priority="87" operator="containsText" text="efectiva">
      <formula>NOT(ISERROR(SEARCH("efectiva",AQ408)))</formula>
    </cfRule>
  </conditionalFormatting>
  <conditionalFormatting sqref="AQ409">
    <cfRule type="containsText" dxfId="74" priority="84" operator="containsText" text="No efectiva">
      <formula>NOT(ISERROR(SEARCH("No efectiva",AQ409)))</formula>
    </cfRule>
    <cfRule type="containsText" dxfId="73" priority="85" operator="containsText" text="efectiva">
      <formula>NOT(ISERROR(SEARCH("efectiva",AQ409)))</formula>
    </cfRule>
  </conditionalFormatting>
  <conditionalFormatting sqref="AQ645">
    <cfRule type="containsText" dxfId="72" priority="82" operator="containsText" text="No efectiva">
      <formula>NOT(ISERROR(SEARCH("No efectiva",AQ645)))</formula>
    </cfRule>
    <cfRule type="containsText" dxfId="71" priority="83" operator="containsText" text="efectiva">
      <formula>NOT(ISERROR(SEARCH("efectiva",AQ645)))</formula>
    </cfRule>
  </conditionalFormatting>
  <conditionalFormatting sqref="AQ646">
    <cfRule type="containsText" dxfId="70" priority="80" operator="containsText" text="No efectiva">
      <formula>NOT(ISERROR(SEARCH("No efectiva",AQ646)))</formula>
    </cfRule>
    <cfRule type="containsText" dxfId="69" priority="81" operator="containsText" text="efectiva">
      <formula>NOT(ISERROR(SEARCH("efectiva",AQ646)))</formula>
    </cfRule>
  </conditionalFormatting>
  <conditionalFormatting sqref="AQ647">
    <cfRule type="containsText" dxfId="68" priority="78" operator="containsText" text="No efectiva">
      <formula>NOT(ISERROR(SEARCH("No efectiva",AQ647)))</formula>
    </cfRule>
    <cfRule type="containsText" dxfId="67" priority="79" operator="containsText" text="efectiva">
      <formula>NOT(ISERROR(SEARCH("efectiva",AQ647)))</formula>
    </cfRule>
  </conditionalFormatting>
  <conditionalFormatting sqref="AQ417">
    <cfRule type="containsText" dxfId="66" priority="76" operator="containsText" text="No efectiva">
      <formula>NOT(ISERROR(SEARCH("No efectiva",AQ417)))</formula>
    </cfRule>
    <cfRule type="containsText" dxfId="65" priority="77" operator="containsText" text="efectiva">
      <formula>NOT(ISERROR(SEARCH("efectiva",AQ417)))</formula>
    </cfRule>
  </conditionalFormatting>
  <conditionalFormatting sqref="A427">
    <cfRule type="duplicateValues" dxfId="64" priority="75"/>
  </conditionalFormatting>
  <conditionalFormatting sqref="AQ426">
    <cfRule type="containsText" dxfId="63" priority="73" operator="containsText" text="No efectiva">
      <formula>NOT(ISERROR(SEARCH("No efectiva",AQ426)))</formula>
    </cfRule>
    <cfRule type="containsText" dxfId="62" priority="74" operator="containsText" text="efectiva">
      <formula>NOT(ISERROR(SEARCH("efectiva",AQ426)))</formula>
    </cfRule>
  </conditionalFormatting>
  <conditionalFormatting sqref="AQ442">
    <cfRule type="containsText" dxfId="61" priority="70" operator="containsText" text="No efectiva">
      <formula>NOT(ISERROR(SEARCH("No efectiva",AQ442)))</formula>
    </cfRule>
    <cfRule type="containsText" dxfId="60" priority="71" operator="containsText" text="efectiva">
      <formula>NOT(ISERROR(SEARCH("efectiva",AQ442)))</formula>
    </cfRule>
  </conditionalFormatting>
  <conditionalFormatting sqref="AQ655">
    <cfRule type="containsText" dxfId="59" priority="68" operator="containsText" text="No efectiva">
      <formula>NOT(ISERROR(SEARCH("No efectiva",AQ655)))</formula>
    </cfRule>
    <cfRule type="containsText" dxfId="58" priority="69" operator="containsText" text="efectiva">
      <formula>NOT(ISERROR(SEARCH("efectiva",AQ655)))</formula>
    </cfRule>
  </conditionalFormatting>
  <conditionalFormatting sqref="AQ388">
    <cfRule type="containsText" dxfId="57" priority="66" operator="containsText" text="No efectiva">
      <formula>NOT(ISERROR(SEARCH("No efectiva",AQ388)))</formula>
    </cfRule>
    <cfRule type="containsText" dxfId="56" priority="67" operator="containsText" text="efectiva">
      <formula>NOT(ISERROR(SEARCH("efectiva",AQ388)))</formula>
    </cfRule>
  </conditionalFormatting>
  <conditionalFormatting sqref="BM427">
    <cfRule type="containsText" dxfId="55" priority="63" operator="containsText" text="No efectiva">
      <formula>NOT(ISERROR(SEARCH("No efectiva",BM427)))</formula>
    </cfRule>
    <cfRule type="containsText" dxfId="54" priority="64" operator="containsText" text="efectiva">
      <formula>NOT(ISERROR(SEARCH("efectiva",BM427)))</formula>
    </cfRule>
  </conditionalFormatting>
  <conditionalFormatting sqref="AQ427">
    <cfRule type="containsText" dxfId="53" priority="61" operator="containsText" text="No efectiva">
      <formula>NOT(ISERROR(SEARCH("No efectiva",AQ427)))</formula>
    </cfRule>
    <cfRule type="containsText" dxfId="52" priority="62" operator="containsText" text="efectiva">
      <formula>NOT(ISERROR(SEARCH("efectiva",AQ427)))</formula>
    </cfRule>
  </conditionalFormatting>
  <conditionalFormatting sqref="A576">
    <cfRule type="duplicateValues" dxfId="51" priority="58"/>
  </conditionalFormatting>
  <conditionalFormatting sqref="AQ448">
    <cfRule type="containsText" dxfId="50" priority="56" operator="containsText" text="No efectiva">
      <formula>NOT(ISERROR(SEARCH("No efectiva",AQ448)))</formula>
    </cfRule>
    <cfRule type="containsText" dxfId="49" priority="57" operator="containsText" text="efectiva">
      <formula>NOT(ISERROR(SEARCH("efectiva",AQ448)))</formula>
    </cfRule>
  </conditionalFormatting>
  <conditionalFormatting sqref="AQ347">
    <cfRule type="containsText" dxfId="48" priority="54" operator="containsText" text="No efectiva">
      <formula>NOT(ISERROR(SEARCH("No efectiva",AQ347)))</formula>
    </cfRule>
    <cfRule type="containsText" dxfId="47" priority="55" operator="containsText" text="efectiva">
      <formula>NOT(ISERROR(SEARCH("efectiva",AQ347)))</formula>
    </cfRule>
  </conditionalFormatting>
  <conditionalFormatting sqref="AQ349">
    <cfRule type="containsText" dxfId="46" priority="52" operator="containsText" text="No efectiva">
      <formula>NOT(ISERROR(SEARCH("No efectiva",AQ349)))</formula>
    </cfRule>
    <cfRule type="containsText" dxfId="45" priority="53" operator="containsText" text="efectiva">
      <formula>NOT(ISERROR(SEARCH("efectiva",AQ349)))</formula>
    </cfRule>
  </conditionalFormatting>
  <conditionalFormatting sqref="AQ648">
    <cfRule type="containsText" dxfId="44" priority="50" operator="containsText" text="No efectiva">
      <formula>NOT(ISERROR(SEARCH("No efectiva",AQ648)))</formula>
    </cfRule>
    <cfRule type="containsText" dxfId="43" priority="51" operator="containsText" text="efectiva">
      <formula>NOT(ISERROR(SEARCH("efectiva",AQ648)))</formula>
    </cfRule>
  </conditionalFormatting>
  <conditionalFormatting sqref="AQ363">
    <cfRule type="containsText" dxfId="42" priority="46" operator="containsText" text="No efectiva">
      <formula>NOT(ISERROR(SEARCH("No efectiva",AQ363)))</formula>
    </cfRule>
    <cfRule type="containsText" dxfId="41" priority="47" operator="containsText" text="efectiva">
      <formula>NOT(ISERROR(SEARCH("efectiva",AQ363)))</formula>
    </cfRule>
  </conditionalFormatting>
  <conditionalFormatting sqref="AQ420:AQ421">
    <cfRule type="containsText" dxfId="40" priority="44" operator="containsText" text="No efectiva">
      <formula>NOT(ISERROR(SEARCH("No efectiva",AQ420)))</formula>
    </cfRule>
    <cfRule type="containsText" dxfId="39" priority="45" operator="containsText" text="efectiva">
      <formula>NOT(ISERROR(SEARCH("efectiva",AQ420)))</formula>
    </cfRule>
  </conditionalFormatting>
  <conditionalFormatting sqref="A421">
    <cfRule type="duplicateValues" dxfId="38" priority="43"/>
  </conditionalFormatting>
  <conditionalFormatting sqref="AQ433">
    <cfRule type="containsText" dxfId="37" priority="41" operator="containsText" text="No efectiva">
      <formula>NOT(ISERROR(SEARCH("No efectiva",AQ433)))</formula>
    </cfRule>
    <cfRule type="containsText" dxfId="36" priority="42" operator="containsText" text="efectiva">
      <formula>NOT(ISERROR(SEARCH("efectiva",AQ433)))</formula>
    </cfRule>
  </conditionalFormatting>
  <conditionalFormatting sqref="AQ434">
    <cfRule type="containsText" dxfId="35" priority="39" operator="containsText" text="No efectiva">
      <formula>NOT(ISERROR(SEARCH("No efectiva",AQ434)))</formula>
    </cfRule>
    <cfRule type="containsText" dxfId="34" priority="40" operator="containsText" text="efectiva">
      <formula>NOT(ISERROR(SEARCH("efectiva",AQ434)))</formula>
    </cfRule>
  </conditionalFormatting>
  <conditionalFormatting sqref="AQ649">
    <cfRule type="containsText" dxfId="33" priority="37" operator="containsText" text="No efectiva">
      <formula>NOT(ISERROR(SEARCH("No efectiva",AQ649)))</formula>
    </cfRule>
    <cfRule type="containsText" dxfId="32" priority="38" operator="containsText" text="efectiva">
      <formula>NOT(ISERROR(SEARCH("efectiva",AQ649)))</formula>
    </cfRule>
  </conditionalFormatting>
  <conditionalFormatting sqref="AQ459">
    <cfRule type="containsText" dxfId="31" priority="34" operator="containsText" text="No efectiva">
      <formula>NOT(ISERROR(SEARCH("No efectiva",AQ459)))</formula>
    </cfRule>
    <cfRule type="containsText" dxfId="30" priority="35" operator="containsText" text="efectiva">
      <formula>NOT(ISERROR(SEARCH("efectiva",AQ459)))</formula>
    </cfRule>
  </conditionalFormatting>
  <conditionalFormatting sqref="AQ450">
    <cfRule type="containsText" dxfId="29" priority="28" operator="containsText" text="No efectiva">
      <formula>NOT(ISERROR(SEARCH("No efectiva",AQ450)))</formula>
    </cfRule>
    <cfRule type="containsText" dxfId="28" priority="29" operator="containsText" text="efectiva">
      <formula>NOT(ISERROR(SEARCH("efectiva",AQ450)))</formula>
    </cfRule>
  </conditionalFormatting>
  <conditionalFormatting sqref="AQ650">
    <cfRule type="containsText" dxfId="27" priority="26" operator="containsText" text="No efectiva">
      <formula>NOT(ISERROR(SEARCH("No efectiva",AQ650)))</formula>
    </cfRule>
    <cfRule type="containsText" dxfId="26" priority="27" operator="containsText" text="efectiva">
      <formula>NOT(ISERROR(SEARCH("efectiva",AQ650)))</formula>
    </cfRule>
  </conditionalFormatting>
  <conditionalFormatting sqref="AQ650">
    <cfRule type="containsText" dxfId="25" priority="24" operator="containsText" text="No efectiva">
      <formula>NOT(ISERROR(SEARCH("No efectiva",AQ650)))</formula>
    </cfRule>
    <cfRule type="containsText" dxfId="24" priority="25" operator="containsText" text="efectiva">
      <formula>NOT(ISERROR(SEARCH("efectiva",AQ650)))</formula>
    </cfRule>
  </conditionalFormatting>
  <conditionalFormatting sqref="AQ651">
    <cfRule type="containsText" dxfId="23" priority="22" operator="containsText" text="No efectiva">
      <formula>NOT(ISERROR(SEARCH("No efectiva",AQ651)))</formula>
    </cfRule>
    <cfRule type="containsText" dxfId="22" priority="23" operator="containsText" text="efectiva">
      <formula>NOT(ISERROR(SEARCH("efectiva",AQ651)))</formula>
    </cfRule>
  </conditionalFormatting>
  <conditionalFormatting sqref="AQ651">
    <cfRule type="containsText" dxfId="21" priority="20" operator="containsText" text="No efectiva">
      <formula>NOT(ISERROR(SEARCH("No efectiva",AQ651)))</formula>
    </cfRule>
    <cfRule type="containsText" dxfId="20" priority="21" operator="containsText" text="efectiva">
      <formula>NOT(ISERROR(SEARCH("efectiva",AQ651)))</formula>
    </cfRule>
  </conditionalFormatting>
  <conditionalFormatting sqref="AQ652">
    <cfRule type="containsText" dxfId="19" priority="18" operator="containsText" text="No efectiva">
      <formula>NOT(ISERROR(SEARCH("No efectiva",AQ652)))</formula>
    </cfRule>
    <cfRule type="containsText" dxfId="18" priority="19" operator="containsText" text="efectiva">
      <formula>NOT(ISERROR(SEARCH("efectiva",AQ652)))</formula>
    </cfRule>
  </conditionalFormatting>
  <conditionalFormatting sqref="AQ652">
    <cfRule type="containsText" dxfId="17" priority="16" operator="containsText" text="No efectiva">
      <formula>NOT(ISERROR(SEARCH("No efectiva",AQ652)))</formula>
    </cfRule>
    <cfRule type="containsText" dxfId="16" priority="17" operator="containsText" text="efectiva">
      <formula>NOT(ISERROR(SEARCH("efectiva",AQ652)))</formula>
    </cfRule>
  </conditionalFormatting>
  <conditionalFormatting sqref="AQ653">
    <cfRule type="containsText" dxfId="15" priority="13" operator="containsText" text="No efectiva">
      <formula>NOT(ISERROR(SEARCH("No efectiva",AQ653)))</formula>
    </cfRule>
    <cfRule type="containsText" dxfId="14" priority="14" operator="containsText" text="efectiva">
      <formula>NOT(ISERROR(SEARCH("efectiva",AQ653)))</formula>
    </cfRule>
  </conditionalFormatting>
  <conditionalFormatting sqref="AQ375">
    <cfRule type="containsText" dxfId="13" priority="11" operator="containsText" text="No efectiva">
      <formula>NOT(ISERROR(SEARCH("No efectiva",AQ375)))</formula>
    </cfRule>
    <cfRule type="containsText" dxfId="12" priority="12" operator="containsText" text="efectiva">
      <formula>NOT(ISERROR(SEARCH("efectiva",AQ375)))</formula>
    </cfRule>
  </conditionalFormatting>
  <conditionalFormatting sqref="AQ377">
    <cfRule type="containsText" dxfId="11" priority="9" operator="containsText" text="No efectiva">
      <formula>NOT(ISERROR(SEARCH("No efectiva",AQ377)))</formula>
    </cfRule>
    <cfRule type="containsText" dxfId="10" priority="10" operator="containsText" text="efectiva">
      <formula>NOT(ISERROR(SEARCH("efectiva",AQ377)))</formula>
    </cfRule>
  </conditionalFormatting>
  <conditionalFormatting sqref="AQ515">
    <cfRule type="containsText" dxfId="9" priority="7" operator="containsText" text="No efectiva">
      <formula>NOT(ISERROR(SEARCH("No efectiva",AQ515)))</formula>
    </cfRule>
    <cfRule type="containsText" dxfId="8" priority="8" operator="containsText" text="efectiva">
      <formula>NOT(ISERROR(SEARCH("efectiva",AQ515)))</formula>
    </cfRule>
  </conditionalFormatting>
  <conditionalFormatting sqref="AQ557">
    <cfRule type="containsText" dxfId="7" priority="5" operator="containsText" text="No efectiva">
      <formula>NOT(ISERROR(SEARCH("No efectiva",AQ557)))</formula>
    </cfRule>
    <cfRule type="containsText" dxfId="6" priority="6" operator="containsText" text="efectiva">
      <formula>NOT(ISERROR(SEARCH("efectiva",AQ557)))</formula>
    </cfRule>
  </conditionalFormatting>
  <conditionalFormatting sqref="AQ559">
    <cfRule type="containsText" dxfId="5" priority="3" operator="containsText" text="No efectiva">
      <formula>NOT(ISERROR(SEARCH("No efectiva",AQ559)))</formula>
    </cfRule>
    <cfRule type="containsText" dxfId="4" priority="4" operator="containsText" text="efectiva">
      <formula>NOT(ISERROR(SEARCH("efectiva",AQ559)))</formula>
    </cfRule>
  </conditionalFormatting>
  <conditionalFormatting sqref="R2:R652 R654:R1048576">
    <cfRule type="cellIs" dxfId="3" priority="2" operator="greaterThan">
      <formula>390</formula>
    </cfRule>
  </conditionalFormatting>
  <conditionalFormatting sqref="R653">
    <cfRule type="cellIs" dxfId="2" priority="1" operator="greaterThan">
      <formula>390</formula>
    </cfRule>
  </conditionalFormatting>
  <dataValidations xWindow="757" yWindow="739" count="53">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I365:AI368 AC338:AC342 AC350:AC358 AI363 AI282 AI280 AI325">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226 E231:E232 E244:E248 F360:F36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231 F225:F226 F362 F424:F429 F274 F320:F321 F642:F644 F243:F248 F460:F463 F417:F419 F338:F358 F263 F470:F475 F250:F261 F265:F272 F280 F326 F380 F323:F324 F650:F653 F100 F384:F389 F655 F440:F45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31 G225:G226 G553:G557 G312 G320:G321 G360 H381 H552 G243:G248 G457 G417:G418 G338:G343 G630:G639 H475 G644:G647 G274:G276 G283 F265 H446:H447 G250:G260 F275:F279 G278:G281 G650:G653 F325 G326 G424:G429 G323:G324 G100 F262 G472:G475 G380:G382 H642 G384:G389 G655 G438:G45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31 H225:H226 H312 H449:H457 H343 H630:H639 H360:H361 G451:G456 H378 H243:H248 F541:F543 H464 G419 H250:H262 G470:G471 H417:H419 H429 F284:F311 H274:H276 H278:H281 F273 F264 H470:H475 F281:F282 H438:H439 H283 F645:F647 H320:H326 F313:F319 H380 H443:H445 H644:H647 G277 G325 G265:H272 G261:G263 H100 H653 H384:H38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0 I231 I225:I226 I320:I322 I312 I360 I650 I243:I248 I449:I457 I417:I419 I397 I429 I265:I283 I470:I475 I325:I326 I250:I262 I438:I439 I378:I381 I443:I447 I644:I647 I391 I395 I630:I639 H277 I653 I384:I389">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1 N35 N127 N129:N1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40 J35 J38 J100 J231 J449:J457 J225:J226 J192:J196 J312 J320:J322 J360 J362 J221 J205 J236 J238:J241 J29 J185 J165 J180 J187:J189 J13:J14 J16 J167:J176 J138 J145 J104 J127:J131 J141 J243:J248 J210 J417:J419 J269 J552:J559 J522:J527 J630:J639 J429 J274:J277 J279:J283 J250:J263 J470:J475 J325:J326 J271:J272 J438:J439 J265:J267 J378:J381 J443:J447 J644:J647 J653 J384:J389">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I40 I35 I131 I38 I125:I126 I205 I192:I196 I221 I236 I238:I241 I29 I185 I165 J181 I180 I187:I189 I13:I14 I16 I167:I176 I138 I145 I104 I128 I141 I210 J520:J521 I520:I527 I509:J515">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H35 H40 H205 V185:Y185 H192:H196 W221:Y221 H221 W205:Y205 H210 H236 H238:H241 H29 V165:Y165 H185 H509:H515 H165 V192:Y192 H180 U221 V189:Y189 H187:H189 U210 U205 X88:Y88 H13:H14 H16 H11 H167:H176 V151 H138 H506 W15:AC16 H104 H125:H131 U239:Y241 H145 H141 V14:AC14 W210:Y210 H520:H527 AF151:AF152 AF155:AF158 AF13 AF41 AF55 AF90 AF96 AF125 X13:AD13 AD41 AD55 AD90 AD96 AD125 AD151:AD152 AD155:AD158 AD160 AF160 G164 H38">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5 G38 G205 G192:G196 G221 G236 G238:G241 G16 G29 G185 G165 G180 G187:G189 G13:G14 G11 G167:G176 G138 G145 G104 G125:G131 G141 G210 G506 H507 G520 G509:G513 G40 G522:G527">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40 F205 F192:F196 F221 F236 F238:F241 F29 F185 F165 F180 F187:F189 F13:F14 F16 F167:F176 F138 F145 F104 F125:F131 F141 F210 F522:F527 F509:F515 F33">
      <formula1>0</formula1>
      <formula2>390</formula2>
    </dataValidation>
    <dataValidation type="whole" operator="greaterThanOrEqual" allowBlank="1" showInputMessage="1" showErrorMessage="1" sqref="N64 N125 N46:N49 N43:N44 N159">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91 L11 L97:L101 L54 L68:L74 L204:L207 L250:L252 L225:L227 L210 L358:L362 L449:L457 L642:L647 L371 L374:L377 L337:L342 L172 L202 L216:L223 L214 L236 L230:L231 L159 L52 L6 L163:L166 L178 L21 L8 L13:L16 L56:L63 L65:L66 L86 L89 L76 L29:L42 L93:L95 L145 L103:L122 L150 L124:L141 L180:L196 L238:L248 L271:L272 L417:L419 L269 L544:L559 L534:L537 L490:L492 L506:L507 L540 L504 L509:L510 L514:L519 L628:L639 K37 L284:L322 L274:L280 L468:L475 L261 L263:L267 L282 L325:L329 L443:L447 L594 L521 L523:L527 L380:L385 L653">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40:K42 K35 K38 K32 K54 K72:K74 K100 K205 K231 K326:K329 K225:K226 K238:K241 K192:K196 K358:K362 L273 K449:K457 K374:K377 K371 K221 K236 K163 L28 K210 K29 K184:K185 K165 K21 K180:K181 K187:K189 K13:K16 K65 K52 K167:K176 K138 K145 K104 K125:K131 K140:K141 K243:K248 K410:K412 K417:K419 K337:K342 K540 K534:K537 K530 K522:K527 K548:K559 K429:L429 K475:L475 K438:L439 K443:L443 K468:K474 L253:L260 K250:K261 L279:L281 L283 K263:K322 K378:L379 K443:K447 K644:K647 K628:K642 K653:K654 K380:K408 K656:L656 K458:L459">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V8 V161 V177:Y179 X112:AC112 V154 V112 V66 S189:S195 V166:Y166 T187 V183:Y183 S163:S186 T195 T189:T192 T163:T185 Q185:Q186 Q163:Q181 Q183 Q189 Q191:Q196">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N31 N25 N27">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29 E221 E205:E206 E178 E185 E165 E180 E187:E189 E14 E16 E236:E241 E167:E176 E84 E138 E145 E104 E128 E141 E192:E196 E210 E229:E230">
      <formula1>0</formula1>
      <formula2>390</formula2>
    </dataValidation>
    <dataValidation type="whole" operator="greaterThanOrEqual" allowBlank="1" showInputMessage="1" showErrorMessage="1" sqref="N45 J64 J43:J49">
      <formula1>1</formula1>
    </dataValidation>
    <dataValidation operator="greaterThanOrEqual" allowBlank="1" showInputMessage="1" showErrorMessage="1" sqref="N74"/>
    <dataValidation type="textLength" allowBlank="1" showInputMessage="1" showErrorMessage="1" sqref="Z211 Z202 Z214 Z204 Z206:Z207">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V17:V29 AI499:AI505 AI530 AC249 AD368:AE368 V162 V85:V89 V52:V54 V136 V159:V160 AD386:AE388 V76:V79 V34:V40 AI509:AI515 AD384:AE384 V3:V4 V42:V44">
      <formula1>0</formula1>
      <formula2>390</formula2>
    </dataValidation>
    <dataValidation type="list" allowBlank="1" showInputMessage="1" showErrorMessage="1" sqref="AQ350:AQ355 AQ3:AQ232 AQ234:AQ256 AQ327 BL632:BL639 AQ531:AQ542 AQ329:AQ333 AQ285:AQ288 AQ314:AQ316 AQ258:AQ261 AQ263:AQ265 AQ267:AQ271 AQ273:AQ279 AQ281:AQ282 AQ312 AQ320:AQ322 AQ460:AQ469 AQ422:AQ425 AQ292:AQ295 AQ299:AQ302 AQ409:AQ414 AQ418 BM427 AQ427:AQ428 AQ435:AQ437 AQ472 AQ474 AQ449 AQ480:AQ484 AQ476:AQ478 AQ489:AQ496 AQ498 AQ500 AQ502:AQ508 AQ510:AQ513 AQ544:AQ553 AQ555 AQ516:AQ529 AQ376 AQ378:AQ379 AQ382:AQ384 AQ440:AQ441 AQ391:AQ393 AQ395 AQ397:AQ404 AQ364:AQ371 AQ389 AQ342:AQ346 AQ348 AQ358:AQ362 AQ430:AQ432 AQ457:AQ458 AQ572:AQ628 AQ406:AQ407 AQ656:AQ698 AQ373:AQ374 AQ560:AQ570 AQ640:AQ654">
      <formula1>$BE$3:$BE$5</formula1>
    </dataValidation>
    <dataValidation type="list" allowBlank="1" showInputMessage="1" showErrorMessage="1" sqref="AW285:AW289 AW292:AW296 AW3:AW256 AW327 V632:V639 AW320:AW325 AW329:AW333 AW258:AW261 AW263:AW265 AW271 AW273:AW279 AW281:AW282 AW312 AW336:AW371 AW373:AW379 AW299:AW303 AW306:AW310 AW314:AW318 W427 AW382:AW437 AW439:AW698">
      <formula1>$BF$3:$BF$5</formula1>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640:D641 D282 D280 D325:D326 D645:D647 D380 D417:D437 D477:D559 D649:D652 D655:D657 D439:D475">
      <formula1>0</formula1>
      <formula2>9</formula2>
    </dataValidation>
    <dataValidation type="list" allowBlank="1" showInputMessage="1" showErrorMessage="1" sqref="AQ372 AQ334:AQ341 AQ296:AQ298 AQ328 AQ381 AQ313 AQ289:AQ291 AQ233 AQ303:AQ311 AQ317:AQ319 AQ415:AQ417 AQ419:AQ421 AQ429 AQ438:AQ439 AQ450:AQ456 AQ470:AQ471 AQ473 AQ475 AQ485:AQ488 AQ543 AQ571 AQ629:AQ639 AQ479 AQ497 AQ499 AQ501 AQ509 AQ514:AQ515 AQ554 AQ556:AQ559 AQ530 AQ323:AQ325 AQ356:AQ357 AQ385:AQ388 AQ390 AQ394 AQ396 AQ405 AQ408 AQ426 AQ347 AQ349 AQ363 AQ433:AQ434 AQ459 AQ655 AQ442:AQ448 AQ375 AQ377">
      <formula1>$BE$3:$BE$6</formula1>
    </dataValidation>
    <dataValidation type="list" allowBlank="1" showInputMessage="1" showErrorMessage="1" sqref="AW290:AW291 AW267:AW270 AW381 AW372 AW334:AW335 AW328 AW313 AW297:AW298 AW304:AW305 AW311 AW319">
      <formula1>$BF$3:$BF$6</formula1>
    </dataValidation>
    <dataValidation type="textLength" allowBlank="1" showInputMessage="1" showErrorMessage="1" sqref="F581:F584 F560:F563 G584 F589:H589 H581:H584 F662:G662 H658 G657:H657 G660:H661">
      <formula1>1</formula1>
      <formula2>390</formula2>
    </dataValidation>
    <dataValidation type="textLength" allowBlank="1" showInputMessage="1" showErrorMessage="1" sqref="F585:H588 F575:H579 F573:H573 F594:H594">
      <formula1>1</formula1>
      <formula2>1000</formula2>
    </dataValidation>
    <dataValidation type="list" allowBlank="1" showInputMessage="1" showErrorMessage="1" sqref="AW257">
      <formula1>$BA$3:$BA$5</formula1>
    </dataValidation>
    <dataValidation type="list" allowBlank="1" showInputMessage="1" showErrorMessage="1" sqref="AO257 AW284">
      <formula1>$AY$3:$AY$6</formula1>
    </dataValidation>
    <dataValidation type="list" allowBlank="1" showInputMessage="1" showErrorMessage="1" sqref="AQ257">
      <formula1>$AZ$3:$AZ$5</formula1>
    </dataValidation>
    <dataValidation type="list" allowBlank="1" showInputMessage="1" showErrorMessage="1" sqref="AW262 AW266 AW272 AW280 AW283 AW326 AW438 AW380">
      <formula1>$AY$3:$AY$5</formula1>
    </dataValidation>
    <dataValidation type="list" allowBlank="1" showInputMessage="1" showErrorMessage="1" sqref="AO262 AO266 AO272 AO283 AO438">
      <formula1>$AW$3:$AW$6</formula1>
    </dataValidation>
    <dataValidation type="list" allowBlank="1" showInputMessage="1" showErrorMessage="1" sqref="AQ262 AQ266 AQ272 AQ280 AQ283 AQ326 AQ380">
      <formula1>$AX$3:$AX$5</formula1>
    </dataValidation>
    <dataValidation type="list" allowBlank="1" showInputMessage="1" showErrorMessage="1" sqref="O280 O326">
      <formula1>$Y$92:$Y$109</formula1>
    </dataValidation>
    <dataValidation type="list" allowBlank="1" showInputMessage="1" showErrorMessage="1" sqref="AO280 AO284 AO326 AO380">
      <formula1>$AW$3:$AW$8</formula1>
    </dataValidation>
    <dataValidation type="list" allowBlank="1" showInputMessage="1" showErrorMessage="1" sqref="AQ284">
      <formula1>$AX$3:$AX$6</formula1>
    </dataValidation>
    <dataValidation type="list" allowBlank="1" showInputMessage="1" showErrorMessage="1" sqref="O627:O629">
      <formula1>$Y$91:$Y$112</formula1>
    </dataValidation>
    <dataValidation type="list" allowBlank="1" showInputMessage="1" showErrorMessage="1" sqref="AO286:AO288 AO395 AO322 AO320 AO364 AO358:AO362 AO315:AO318 AO307:AO310 AO406:AO407 AO391:AO393 AO389 AO378:AO379 AO337 AO312 AO369:AO371 AO273:AO279 AO258:AO261 AO300:AO303 AO330:AO332 AO343:AO346 AO348 AO325 AO293:AO296 AO410:AO412 AO460:AO462 AO350:AO355 AO382:AO384 AO429 AO281 AO475 AO263:AO265 AO327 AO443 AO439 AO234:AO256 AO3:AO232 AO418 AO397:AO404 AO486 AO503 AO529 AO587 AO589 AO618 AO620 AO642:AO643">
      <formula1>$BD$3:$BD$7</formula1>
    </dataValidation>
    <dataValidation type="list" allowBlank="1" showInputMessage="1" showErrorMessage="1" sqref="AO306 AO289">
      <formula1>$BD$3:$BD$8</formula1>
    </dataValidation>
    <dataValidation type="list" allowBlank="1" showInputMessage="1" showErrorMessage="1" sqref="AO233 AO656:AO698 AO449 AO443:AO447 AO419 AO487:AO496 AO463:AO478 AO510:AO513 AO515:AO528 AO435:AO437 AO422:AO425 AO439:AO441 AO325 AO413:AO416 AO282 AO336 AO298:AO299 AO373 AO428:AO432 AO291:AO292 AO560:AO574 AO333:AO334 AO285 AO313:AO314 AO451:AO458 AO531:AO553 AO504:AO508 AO621:AO626 AO481:AO485 AO577:AO586 AO588 AO590:AO617 AO619 AO628:AO641 AO644:AO652">
      <formula1>$BD$3:$BD$9</formula1>
    </dataValidation>
    <dataValidation type="list" allowBlank="1" showInputMessage="1" showErrorMessage="1" sqref="AO328:AO329 AO381 AO372 AO335 AO386">
      <formula1>$BD$3:$BD$10</formula1>
    </dataValidation>
    <dataValidation type="list" allowBlank="1" showInputMessage="1" showErrorMessage="1" sqref="AO267:AO271 AO420:AO421 AO426:AO427 AO394 BJ632:BJ639 AO442 AO459 AO530 AO321 AO653:AO655 AO479:AO480 AO497:AO502 AO433:AO434 AO365:AO368 AO363 AO575:AO576 AO347 AO349 AO448 AO554:AO559 AO450 AO374:AO377 AO319 AO311 AO304:AO305 AO297 AO290 BK427 AO417 AO408:AO409 AO385 AO396 AO390 AO356:AO357 AO387:AO388 AO338:AO342 AO323:AO324 AO514 AO405 AO509">
      <formula1>$BD$3:$BD$11</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3:M698 K657:K662">
      <formula1>-9223372036854770000</formula1>
      <formula2>9223372036854770000</formula2>
    </dataValidation>
    <dataValidation type="list" allowBlank="1" showInputMessage="1" showErrorMessage="1" sqref="O660:O662 O657:O658">
      <formula1>$R$20:$R$38</formula1>
    </dataValidation>
    <dataValidation type="list" allowBlank="1" showInputMessage="1" showErrorMessage="1" sqref="O659">
      <formula1>$O$22:$O$40</formula1>
    </dataValidation>
    <dataValidation type="list" allowBlank="1" showInputMessage="1" showErrorMessage="1" sqref="O668:O670">
      <formula1>$N$34:$N$48</formula1>
    </dataValidation>
    <dataValidation type="list" allowBlank="1" showInputMessage="1" showErrorMessage="1" sqref="O663:O664">
      <formula1>$N$34:$N$47</formula1>
    </dataValidation>
    <dataValidation type="list" allowBlank="1" showInputMessage="1" showErrorMessage="1" sqref="O693">
      <formula1>$N$33:$N$47</formula1>
    </dataValidation>
    <dataValidation type="list" allowBlank="1" showInputMessage="1" showErrorMessage="1" sqref="O694:O695">
      <formula1>$N$47:$N$65</formula1>
    </dataValidation>
    <dataValidation type="list" allowBlank="1" showInputMessage="1" showErrorMessage="1" sqref="O696:O698">
      <formula1>$N$45:$N$63</formula1>
    </dataValidation>
    <dataValidation type="list" allowBlank="1" showInputMessage="1" showErrorMessage="1" sqref="O665">
      <formula1>$N$44:$N$62</formula1>
    </dataValidation>
  </dataValidations>
  <pageMargins left="0.7" right="0.7" top="0.75" bottom="0.75" header="0.3" footer="0.3"/>
  <pageSetup scale="27"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F250"/>
  <sheetViews>
    <sheetView topLeftCell="B1" zoomScale="70" zoomScaleNormal="70" workbookViewId="0">
      <pane xSplit="1" ySplit="2" topLeftCell="L103" activePane="bottomRight" state="frozen"/>
      <selection activeCell="B1" sqref="B1"/>
      <selection pane="topRight" activeCell="C1" sqref="C1"/>
      <selection pane="bottomLeft" activeCell="B4" sqref="B4"/>
      <selection pane="bottomRight" activeCell="AV162" sqref="AV162"/>
    </sheetView>
  </sheetViews>
  <sheetFormatPr baseColWidth="10" defaultColWidth="11.42578125" defaultRowHeight="16.5" x14ac:dyDescent="0.3"/>
  <cols>
    <col min="1" max="1" width="8.85546875" style="13" hidden="1" customWidth="1"/>
    <col min="2" max="2" width="15.140625" style="508" customWidth="1"/>
    <col min="3" max="3" width="16" style="170" customWidth="1"/>
    <col min="4" max="4" width="19.42578125" style="15" customWidth="1"/>
    <col min="5" max="5" width="16.42578125" style="13" customWidth="1"/>
    <col min="6" max="6" width="19.28515625" style="15" customWidth="1"/>
    <col min="7" max="7" width="20.140625" style="77" customWidth="1"/>
    <col min="8" max="8" width="53.7109375" style="13" customWidth="1"/>
    <col min="9" max="9" width="52.42578125" style="13" customWidth="1"/>
    <col min="10" max="11" width="50.85546875" style="13" customWidth="1"/>
    <col min="12" max="12" width="21.42578125" style="497" customWidth="1"/>
    <col min="13" max="13" width="15.42578125" style="13" customWidth="1"/>
    <col min="14" max="14" width="18.42578125" style="171" customWidth="1"/>
    <col min="15" max="15" width="18.140625" style="425" customWidth="1"/>
    <col min="16" max="16" width="14.7109375" style="453" customWidth="1"/>
    <col min="17" max="17" width="18.5703125" style="453" customWidth="1"/>
    <col min="18" max="18" width="20.140625" style="15" customWidth="1"/>
    <col min="19" max="19" width="20.140625" style="171" customWidth="1"/>
    <col min="20" max="20" width="45.7109375" style="13" hidden="1" customWidth="1"/>
    <col min="21" max="21" width="45.7109375" style="452" hidden="1" customWidth="1"/>
    <col min="22" max="32" width="45.7109375" style="13" hidden="1" customWidth="1"/>
    <col min="33" max="33" width="45.7109375" style="464" hidden="1" customWidth="1"/>
    <col min="34" max="43" width="45.7109375" style="13" hidden="1" customWidth="1"/>
    <col min="44" max="45" width="70.7109375" style="13" hidden="1" customWidth="1"/>
    <col min="46" max="46" width="70.7109375" style="13" customWidth="1"/>
    <col min="47" max="47" width="70.7109375" style="170" customWidth="1"/>
    <col min="48" max="48" width="18" style="13" customWidth="1"/>
    <col min="49" max="49" width="15.7109375" style="171" customWidth="1"/>
    <col min="50" max="50" width="14.28515625" style="13" customWidth="1"/>
    <col min="51" max="51" width="17.140625" style="171" customWidth="1"/>
    <col min="52" max="52" width="58.85546875" style="13" customWidth="1"/>
    <col min="53" max="53" width="39.7109375" style="13" customWidth="1"/>
    <col min="54" max="54" width="40.140625" style="13" customWidth="1"/>
    <col min="55" max="55" width="31.28515625" style="13" customWidth="1"/>
    <col min="56" max="56" width="17" style="13" customWidth="1"/>
    <col min="57" max="57" width="20.140625" style="13" customWidth="1"/>
    <col min="58" max="58" width="15.140625" style="13" customWidth="1"/>
    <col min="59" max="16384" width="11.42578125" style="13"/>
  </cols>
  <sheetData>
    <row r="1" spans="1:58" s="428" customFormat="1" ht="50.1" customHeight="1" x14ac:dyDescent="0.25">
      <c r="A1" s="456"/>
      <c r="B1" s="688" t="s">
        <v>5651</v>
      </c>
      <c r="C1" s="688"/>
      <c r="D1" s="688"/>
      <c r="E1" s="688"/>
      <c r="F1" s="688"/>
      <c r="G1" s="689"/>
      <c r="H1" s="688"/>
      <c r="I1" s="688" t="s">
        <v>5657</v>
      </c>
      <c r="J1" s="688"/>
      <c r="K1" s="688"/>
      <c r="L1" s="688"/>
      <c r="M1" s="688"/>
      <c r="N1" s="688"/>
      <c r="O1" s="688"/>
      <c r="P1" s="688"/>
      <c r="Q1" s="688"/>
      <c r="R1" s="688"/>
      <c r="S1" s="688"/>
      <c r="T1" s="681" t="s">
        <v>6435</v>
      </c>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2" t="s">
        <v>6436</v>
      </c>
      <c r="AY1" s="683"/>
      <c r="AZ1" s="683"/>
      <c r="BA1" s="683"/>
      <c r="BB1" s="683"/>
      <c r="BC1" s="683"/>
      <c r="BD1" s="683"/>
      <c r="BE1" s="683"/>
      <c r="BF1" s="684"/>
    </row>
    <row r="2" spans="1:58" s="171" customFormat="1" ht="90" customHeight="1" x14ac:dyDescent="0.3">
      <c r="A2" s="457"/>
      <c r="B2" s="504" t="s">
        <v>2577</v>
      </c>
      <c r="C2" s="504" t="s">
        <v>5658</v>
      </c>
      <c r="D2" s="504" t="s">
        <v>5659</v>
      </c>
      <c r="E2" s="504" t="s">
        <v>5661</v>
      </c>
      <c r="F2" s="504" t="s">
        <v>5652</v>
      </c>
      <c r="G2" s="504" t="s">
        <v>6384</v>
      </c>
      <c r="H2" s="504" t="s">
        <v>0</v>
      </c>
      <c r="I2" s="504" t="s">
        <v>4934</v>
      </c>
      <c r="J2" s="504" t="s">
        <v>6172</v>
      </c>
      <c r="K2" s="504" t="s">
        <v>3</v>
      </c>
      <c r="L2" s="504" t="s">
        <v>4936</v>
      </c>
      <c r="M2" s="504" t="s">
        <v>4937</v>
      </c>
      <c r="N2" s="504" t="s">
        <v>5653</v>
      </c>
      <c r="O2" s="505" t="s">
        <v>5654</v>
      </c>
      <c r="P2" s="505" t="s">
        <v>4935</v>
      </c>
      <c r="Q2" s="504" t="s">
        <v>9</v>
      </c>
      <c r="R2" s="506" t="s">
        <v>5655</v>
      </c>
      <c r="S2" s="505" t="s">
        <v>5656</v>
      </c>
      <c r="T2" s="455" t="s">
        <v>5824</v>
      </c>
      <c r="U2" s="322" t="s">
        <v>5825</v>
      </c>
      <c r="V2" s="455" t="s">
        <v>5826</v>
      </c>
      <c r="W2" s="322" t="s">
        <v>5827</v>
      </c>
      <c r="X2" s="455" t="s">
        <v>5862</v>
      </c>
      <c r="Y2" s="322" t="s">
        <v>5863</v>
      </c>
      <c r="Z2" s="455" t="s">
        <v>5894</v>
      </c>
      <c r="AA2" s="322" t="s">
        <v>5924</v>
      </c>
      <c r="AB2" s="455" t="s">
        <v>5923</v>
      </c>
      <c r="AC2" s="322" t="s">
        <v>5925</v>
      </c>
      <c r="AD2" s="455" t="s">
        <v>5942</v>
      </c>
      <c r="AE2" s="322" t="s">
        <v>5941</v>
      </c>
      <c r="AF2" s="455" t="s">
        <v>5953</v>
      </c>
      <c r="AG2" s="322" t="s">
        <v>5954</v>
      </c>
      <c r="AH2" s="455" t="s">
        <v>5965</v>
      </c>
      <c r="AI2" s="322" t="s">
        <v>5966</v>
      </c>
      <c r="AJ2" s="455" t="s">
        <v>5974</v>
      </c>
      <c r="AK2" s="322" t="s">
        <v>5975</v>
      </c>
      <c r="AL2" s="455" t="s">
        <v>5979</v>
      </c>
      <c r="AM2" s="322" t="s">
        <v>1665</v>
      </c>
      <c r="AN2" s="455" t="s">
        <v>5988</v>
      </c>
      <c r="AO2" s="322" t="s">
        <v>2033</v>
      </c>
      <c r="AP2" s="455" t="s">
        <v>6027</v>
      </c>
      <c r="AQ2" s="322" t="s">
        <v>3108</v>
      </c>
      <c r="AR2" s="455" t="s">
        <v>6103</v>
      </c>
      <c r="AS2" s="322" t="s">
        <v>3766</v>
      </c>
      <c r="AT2" s="455" t="s">
        <v>6327</v>
      </c>
      <c r="AU2" s="322" t="s">
        <v>6328</v>
      </c>
      <c r="AV2" s="502" t="s">
        <v>1062</v>
      </c>
      <c r="AW2" s="86" t="s">
        <v>1371</v>
      </c>
      <c r="AX2" s="503" t="s">
        <v>1063</v>
      </c>
      <c r="AY2" s="500" t="s">
        <v>1351</v>
      </c>
      <c r="AZ2" s="500" t="s">
        <v>2039</v>
      </c>
      <c r="BA2" s="500" t="s">
        <v>1615</v>
      </c>
      <c r="BB2" s="500" t="s">
        <v>3441</v>
      </c>
      <c r="BC2" s="500" t="s">
        <v>3442</v>
      </c>
      <c r="BD2" s="499" t="s">
        <v>1367</v>
      </c>
      <c r="BE2" s="500" t="s">
        <v>3803</v>
      </c>
      <c r="BF2" s="501" t="s">
        <v>4068</v>
      </c>
    </row>
    <row r="3" spans="1:58" s="429" customFormat="1" ht="90" hidden="1" customHeight="1" x14ac:dyDescent="0.25">
      <c r="A3" s="348">
        <v>1</v>
      </c>
      <c r="B3" s="507" t="s">
        <v>5662</v>
      </c>
      <c r="C3" s="490" t="s">
        <v>6330</v>
      </c>
      <c r="D3" s="468" t="s">
        <v>4939</v>
      </c>
      <c r="E3" s="471">
        <v>43091</v>
      </c>
      <c r="F3" s="467" t="s">
        <v>3177</v>
      </c>
      <c r="G3" s="466" t="s">
        <v>6331</v>
      </c>
      <c r="H3" s="325" t="s">
        <v>5229</v>
      </c>
      <c r="I3" s="467" t="s">
        <v>5230</v>
      </c>
      <c r="J3" s="467" t="s">
        <v>5231</v>
      </c>
      <c r="K3" s="467"/>
      <c r="L3" s="494"/>
      <c r="M3" s="467"/>
      <c r="N3" s="471">
        <v>43115</v>
      </c>
      <c r="O3" s="471">
        <v>43465</v>
      </c>
      <c r="P3" s="454">
        <f>+WEEKNUM(O3-N3)</f>
        <v>50</v>
      </c>
      <c r="Q3" s="578"/>
      <c r="R3" s="467" t="s">
        <v>16</v>
      </c>
      <c r="S3" s="467"/>
      <c r="T3" s="32" t="s">
        <v>5232</v>
      </c>
      <c r="U3" s="431" t="s">
        <v>5773</v>
      </c>
      <c r="V3" s="330" t="s">
        <v>5233</v>
      </c>
      <c r="W3" s="431" t="s">
        <v>5839</v>
      </c>
      <c r="X3" s="10" t="s">
        <v>5234</v>
      </c>
      <c r="Y3" s="431" t="s">
        <v>5868</v>
      </c>
      <c r="Z3" s="433" t="s">
        <v>5235</v>
      </c>
      <c r="AA3" s="475" t="s">
        <v>5895</v>
      </c>
      <c r="AB3" s="459" t="s">
        <v>1663</v>
      </c>
      <c r="AC3" s="475" t="s">
        <v>5936</v>
      </c>
      <c r="AD3" s="427" t="s">
        <v>1663</v>
      </c>
      <c r="AE3" s="475" t="s">
        <v>5936</v>
      </c>
      <c r="AF3" s="226" t="s">
        <v>1663</v>
      </c>
      <c r="AG3" s="475" t="s">
        <v>5936</v>
      </c>
      <c r="AH3" s="226" t="s">
        <v>1663</v>
      </c>
      <c r="AI3" s="475" t="s">
        <v>5936</v>
      </c>
      <c r="AJ3" s="226" t="s">
        <v>1663</v>
      </c>
      <c r="AK3" s="475" t="s">
        <v>5936</v>
      </c>
      <c r="AL3" s="226" t="s">
        <v>1663</v>
      </c>
      <c r="AM3" s="475" t="s">
        <v>5936</v>
      </c>
      <c r="AN3" s="226" t="s">
        <v>1663</v>
      </c>
      <c r="AO3" s="475" t="s">
        <v>5936</v>
      </c>
      <c r="AP3" s="226" t="s">
        <v>1663</v>
      </c>
      <c r="AQ3" s="475" t="s">
        <v>5936</v>
      </c>
      <c r="AR3" s="226" t="s">
        <v>1663</v>
      </c>
      <c r="AS3" s="475" t="s">
        <v>5936</v>
      </c>
      <c r="AT3" s="226" t="s">
        <v>1663</v>
      </c>
      <c r="AU3" s="493" t="s">
        <v>5936</v>
      </c>
      <c r="AV3" s="427" t="s">
        <v>918</v>
      </c>
      <c r="AW3" s="432">
        <v>43522</v>
      </c>
      <c r="AX3" s="493" t="s">
        <v>1068</v>
      </c>
      <c r="AY3" s="348"/>
      <c r="AZ3" s="427"/>
      <c r="BA3" s="427"/>
      <c r="BB3" s="427"/>
      <c r="BC3" s="427"/>
      <c r="BD3" s="427" t="s">
        <v>1369</v>
      </c>
      <c r="BE3" s="427"/>
      <c r="BF3" s="427"/>
    </row>
    <row r="4" spans="1:58" s="429" customFormat="1" ht="90" hidden="1" customHeight="1" x14ac:dyDescent="0.25">
      <c r="A4" s="348">
        <v>2</v>
      </c>
      <c r="B4" s="507" t="s">
        <v>5663</v>
      </c>
      <c r="C4" s="490" t="s">
        <v>6330</v>
      </c>
      <c r="D4" s="468" t="s">
        <v>4939</v>
      </c>
      <c r="E4" s="471">
        <v>43091</v>
      </c>
      <c r="F4" s="467" t="s">
        <v>3177</v>
      </c>
      <c r="G4" s="466" t="s">
        <v>6332</v>
      </c>
      <c r="H4" s="325" t="s">
        <v>5236</v>
      </c>
      <c r="I4" s="467" t="s">
        <v>5237</v>
      </c>
      <c r="J4" s="470" t="s">
        <v>5238</v>
      </c>
      <c r="K4" s="470"/>
      <c r="L4" s="494"/>
      <c r="M4" s="470"/>
      <c r="N4" s="465">
        <v>43115</v>
      </c>
      <c r="O4" s="471">
        <v>43273</v>
      </c>
      <c r="P4" s="454">
        <f t="shared" ref="P4:P67" si="0">+WEEKNUM(O4-N4)</f>
        <v>23</v>
      </c>
      <c r="Q4" s="578"/>
      <c r="R4" s="470" t="s">
        <v>16</v>
      </c>
      <c r="S4" s="470"/>
      <c r="T4" s="467" t="s">
        <v>5239</v>
      </c>
      <c r="U4" s="431" t="s">
        <v>5774</v>
      </c>
      <c r="V4" s="467" t="s">
        <v>5240</v>
      </c>
      <c r="W4" s="431" t="s">
        <v>5840</v>
      </c>
      <c r="X4" s="10" t="s">
        <v>5241</v>
      </c>
      <c r="Y4" s="431" t="s">
        <v>5869</v>
      </c>
      <c r="Z4" s="325" t="s">
        <v>5242</v>
      </c>
      <c r="AA4" s="325" t="s">
        <v>5910</v>
      </c>
      <c r="AB4" s="325" t="s">
        <v>5243</v>
      </c>
      <c r="AC4" s="325" t="s">
        <v>5926</v>
      </c>
      <c r="AD4" s="427"/>
      <c r="AE4" s="325" t="s">
        <v>5943</v>
      </c>
      <c r="AF4" s="226" t="s">
        <v>5245</v>
      </c>
      <c r="AG4" s="461" t="s">
        <v>5956</v>
      </c>
      <c r="AH4" s="427" t="s">
        <v>1663</v>
      </c>
      <c r="AI4" s="427" t="s">
        <v>5967</v>
      </c>
      <c r="AJ4" s="427" t="s">
        <v>1663</v>
      </c>
      <c r="AK4" s="427" t="s">
        <v>5967</v>
      </c>
      <c r="AL4" s="427" t="s">
        <v>1663</v>
      </c>
      <c r="AM4" s="427" t="s">
        <v>5967</v>
      </c>
      <c r="AN4" s="427" t="s">
        <v>1663</v>
      </c>
      <c r="AO4" s="427" t="s">
        <v>5967</v>
      </c>
      <c r="AP4" s="427" t="s">
        <v>1663</v>
      </c>
      <c r="AQ4" s="427" t="s">
        <v>5967</v>
      </c>
      <c r="AR4" s="427" t="s">
        <v>1663</v>
      </c>
      <c r="AS4" s="427" t="s">
        <v>5967</v>
      </c>
      <c r="AT4" s="427" t="s">
        <v>1663</v>
      </c>
      <c r="AU4" s="493" t="s">
        <v>5967</v>
      </c>
      <c r="AV4" s="427" t="s">
        <v>918</v>
      </c>
      <c r="AW4" s="432">
        <v>43769</v>
      </c>
      <c r="AX4" s="493" t="s">
        <v>1068</v>
      </c>
      <c r="AY4" s="348"/>
      <c r="AZ4" s="427"/>
      <c r="BA4" s="427"/>
      <c r="BB4" s="427"/>
      <c r="BC4" s="427"/>
      <c r="BD4" s="427" t="s">
        <v>1369</v>
      </c>
      <c r="BE4" s="427"/>
      <c r="BF4" s="427"/>
    </row>
    <row r="5" spans="1:58" s="429" customFormat="1" ht="90" hidden="1" customHeight="1" x14ac:dyDescent="0.25">
      <c r="A5" s="348">
        <v>3</v>
      </c>
      <c r="B5" s="507" t="s">
        <v>5664</v>
      </c>
      <c r="C5" s="490" t="s">
        <v>6330</v>
      </c>
      <c r="D5" s="468" t="s">
        <v>4939</v>
      </c>
      <c r="E5" s="471">
        <v>43091</v>
      </c>
      <c r="F5" s="467" t="s">
        <v>3177</v>
      </c>
      <c r="G5" s="466" t="s">
        <v>6332</v>
      </c>
      <c r="H5" s="325" t="s">
        <v>5236</v>
      </c>
      <c r="I5" s="467" t="s">
        <v>5246</v>
      </c>
      <c r="J5" s="470" t="s">
        <v>5247</v>
      </c>
      <c r="K5" s="470"/>
      <c r="L5" s="438"/>
      <c r="M5" s="470"/>
      <c r="N5" s="465">
        <v>43104</v>
      </c>
      <c r="O5" s="471">
        <v>43311</v>
      </c>
      <c r="P5" s="454">
        <f t="shared" si="0"/>
        <v>30</v>
      </c>
      <c r="Q5" s="578"/>
      <c r="R5" s="470" t="s">
        <v>78</v>
      </c>
      <c r="S5" s="470" t="s">
        <v>6385</v>
      </c>
      <c r="T5" s="431" t="s">
        <v>5248</v>
      </c>
      <c r="U5" s="431" t="s">
        <v>5775</v>
      </c>
      <c r="V5" s="431" t="s">
        <v>1663</v>
      </c>
      <c r="W5" s="431" t="s">
        <v>5838</v>
      </c>
      <c r="X5" s="431" t="s">
        <v>1663</v>
      </c>
      <c r="Y5" s="431" t="s">
        <v>5838</v>
      </c>
      <c r="Z5" s="10" t="s">
        <v>1663</v>
      </c>
      <c r="AA5" s="325" t="s">
        <v>5908</v>
      </c>
      <c r="AB5" s="10" t="s">
        <v>1663</v>
      </c>
      <c r="AC5" s="325" t="s">
        <v>5908</v>
      </c>
      <c r="AD5" s="427" t="s">
        <v>1663</v>
      </c>
      <c r="AE5" s="325" t="s">
        <v>5908</v>
      </c>
      <c r="AF5" s="226" t="s">
        <v>1663</v>
      </c>
      <c r="AG5" s="325" t="s">
        <v>5908</v>
      </c>
      <c r="AH5" s="226" t="s">
        <v>1663</v>
      </c>
      <c r="AI5" s="325" t="s">
        <v>5908</v>
      </c>
      <c r="AJ5" s="226" t="s">
        <v>1663</v>
      </c>
      <c r="AK5" s="325" t="s">
        <v>5838</v>
      </c>
      <c r="AL5" s="226" t="s">
        <v>1663</v>
      </c>
      <c r="AM5" s="325" t="s">
        <v>5838</v>
      </c>
      <c r="AN5" s="226" t="s">
        <v>1663</v>
      </c>
      <c r="AO5" s="325" t="s">
        <v>5838</v>
      </c>
      <c r="AP5" s="226" t="s">
        <v>1663</v>
      </c>
      <c r="AQ5" s="325" t="s">
        <v>5838</v>
      </c>
      <c r="AR5" s="226" t="s">
        <v>1663</v>
      </c>
      <c r="AS5" s="325" t="s">
        <v>5838</v>
      </c>
      <c r="AT5" s="226" t="s">
        <v>1663</v>
      </c>
      <c r="AU5" s="325" t="s">
        <v>5838</v>
      </c>
      <c r="AV5" s="427" t="s">
        <v>918</v>
      </c>
      <c r="AW5" s="432">
        <v>43189</v>
      </c>
      <c r="AX5" s="493" t="s">
        <v>1068</v>
      </c>
      <c r="AY5" s="348"/>
      <c r="AZ5" s="427"/>
      <c r="BA5" s="427"/>
      <c r="BB5" s="427"/>
      <c r="BC5" s="427"/>
      <c r="BD5" s="427" t="s">
        <v>1369</v>
      </c>
      <c r="BE5" s="427"/>
      <c r="BF5" s="427"/>
    </row>
    <row r="6" spans="1:58" s="429" customFormat="1" ht="90" hidden="1" customHeight="1" x14ac:dyDescent="0.25">
      <c r="A6" s="348">
        <v>4</v>
      </c>
      <c r="B6" s="507" t="s">
        <v>5665</v>
      </c>
      <c r="C6" s="490" t="s">
        <v>6330</v>
      </c>
      <c r="D6" s="468" t="s">
        <v>4939</v>
      </c>
      <c r="E6" s="471">
        <v>43091</v>
      </c>
      <c r="F6" s="467" t="s">
        <v>3177</v>
      </c>
      <c r="G6" s="466" t="s">
        <v>6332</v>
      </c>
      <c r="H6" s="325" t="s">
        <v>5236</v>
      </c>
      <c r="I6" s="467" t="s">
        <v>5246</v>
      </c>
      <c r="J6" s="470" t="s">
        <v>5249</v>
      </c>
      <c r="K6" s="470"/>
      <c r="L6" s="494"/>
      <c r="M6" s="470"/>
      <c r="N6" s="465">
        <v>43130</v>
      </c>
      <c r="O6" s="471">
        <v>43206</v>
      </c>
      <c r="P6" s="454">
        <f t="shared" si="0"/>
        <v>11</v>
      </c>
      <c r="Q6" s="578"/>
      <c r="R6" s="470" t="s">
        <v>5250</v>
      </c>
      <c r="S6" s="470"/>
      <c r="T6" s="32" t="s">
        <v>5232</v>
      </c>
      <c r="U6" s="431" t="s">
        <v>5773</v>
      </c>
      <c r="V6" s="32" t="s">
        <v>5251</v>
      </c>
      <c r="W6" s="431" t="s">
        <v>5841</v>
      </c>
      <c r="X6" s="431" t="s">
        <v>5252</v>
      </c>
      <c r="Y6" s="10" t="s">
        <v>6061</v>
      </c>
      <c r="Z6" s="434" t="s">
        <v>1663</v>
      </c>
      <c r="AA6" s="325" t="s">
        <v>5909</v>
      </c>
      <c r="AB6" s="434" t="s">
        <v>1663</v>
      </c>
      <c r="AC6" s="325" t="s">
        <v>5909</v>
      </c>
      <c r="AD6" s="427" t="s">
        <v>1663</v>
      </c>
      <c r="AE6" s="325" t="s">
        <v>5909</v>
      </c>
      <c r="AF6" s="226" t="s">
        <v>1663</v>
      </c>
      <c r="AG6" s="325" t="s">
        <v>5909</v>
      </c>
      <c r="AH6" s="226" t="s">
        <v>1663</v>
      </c>
      <c r="AI6" s="325" t="s">
        <v>5909</v>
      </c>
      <c r="AJ6" s="226" t="s">
        <v>1663</v>
      </c>
      <c r="AK6" s="325" t="s">
        <v>5909</v>
      </c>
      <c r="AL6" s="226" t="s">
        <v>1663</v>
      </c>
      <c r="AM6" s="325" t="s">
        <v>5909</v>
      </c>
      <c r="AN6" s="226" t="s">
        <v>1663</v>
      </c>
      <c r="AO6" s="325" t="s">
        <v>5909</v>
      </c>
      <c r="AP6" s="226" t="s">
        <v>1663</v>
      </c>
      <c r="AQ6" s="325" t="s">
        <v>5909</v>
      </c>
      <c r="AR6" s="226" t="s">
        <v>1663</v>
      </c>
      <c r="AS6" s="325" t="s">
        <v>5909</v>
      </c>
      <c r="AT6" s="226" t="s">
        <v>1663</v>
      </c>
      <c r="AU6" s="325" t="s">
        <v>5909</v>
      </c>
      <c r="AV6" s="427" t="s">
        <v>918</v>
      </c>
      <c r="AW6" s="432">
        <v>43383</v>
      </c>
      <c r="AX6" s="493" t="s">
        <v>1068</v>
      </c>
      <c r="AY6" s="348"/>
      <c r="AZ6" s="427"/>
      <c r="BA6" s="427"/>
      <c r="BB6" s="427"/>
      <c r="BC6" s="427"/>
      <c r="BD6" s="427" t="s">
        <v>1369</v>
      </c>
      <c r="BE6" s="427"/>
      <c r="BF6" s="427"/>
    </row>
    <row r="7" spans="1:58" s="429" customFormat="1" ht="90" hidden="1" customHeight="1" x14ac:dyDescent="0.25">
      <c r="A7" s="348">
        <v>5</v>
      </c>
      <c r="B7" s="507" t="s">
        <v>5666</v>
      </c>
      <c r="C7" s="490" t="s">
        <v>6330</v>
      </c>
      <c r="D7" s="468" t="s">
        <v>4939</v>
      </c>
      <c r="E7" s="471">
        <v>43091</v>
      </c>
      <c r="F7" s="467" t="s">
        <v>3177</v>
      </c>
      <c r="G7" s="466" t="s">
        <v>6332</v>
      </c>
      <c r="H7" s="325" t="s">
        <v>5236</v>
      </c>
      <c r="I7" s="467" t="s">
        <v>5246</v>
      </c>
      <c r="J7" s="470" t="s">
        <v>5253</v>
      </c>
      <c r="K7" s="470"/>
      <c r="L7" s="494"/>
      <c r="M7" s="470"/>
      <c r="N7" s="465">
        <v>43104</v>
      </c>
      <c r="O7" s="471">
        <v>43311</v>
      </c>
      <c r="P7" s="454">
        <f t="shared" si="0"/>
        <v>30</v>
      </c>
      <c r="Q7" s="578"/>
      <c r="R7" s="470" t="s">
        <v>16</v>
      </c>
      <c r="S7" s="470"/>
      <c r="T7" s="32" t="s">
        <v>5232</v>
      </c>
      <c r="U7" s="431" t="s">
        <v>5773</v>
      </c>
      <c r="V7" s="32" t="s">
        <v>5254</v>
      </c>
      <c r="W7" s="431" t="s">
        <v>5828</v>
      </c>
      <c r="X7" s="10" t="s">
        <v>1663</v>
      </c>
      <c r="Y7" s="10" t="s">
        <v>5867</v>
      </c>
      <c r="Z7" s="434" t="s">
        <v>1663</v>
      </c>
      <c r="AA7" s="325" t="s">
        <v>5867</v>
      </c>
      <c r="AB7" s="434" t="s">
        <v>1663</v>
      </c>
      <c r="AC7" s="325" t="s">
        <v>5867</v>
      </c>
      <c r="AD7" s="427" t="s">
        <v>1663</v>
      </c>
      <c r="AE7" s="325" t="s">
        <v>5867</v>
      </c>
      <c r="AF7" s="434" t="s">
        <v>1663</v>
      </c>
      <c r="AG7" s="325" t="s">
        <v>5867</v>
      </c>
      <c r="AH7" s="434" t="s">
        <v>1663</v>
      </c>
      <c r="AI7" s="325" t="s">
        <v>5867</v>
      </c>
      <c r="AJ7" s="434" t="s">
        <v>1663</v>
      </c>
      <c r="AK7" s="325" t="s">
        <v>5867</v>
      </c>
      <c r="AL7" s="434" t="s">
        <v>1663</v>
      </c>
      <c r="AM7" s="325" t="s">
        <v>5867</v>
      </c>
      <c r="AN7" s="434" t="s">
        <v>1663</v>
      </c>
      <c r="AO7" s="325" t="s">
        <v>5867</v>
      </c>
      <c r="AP7" s="434" t="s">
        <v>1663</v>
      </c>
      <c r="AQ7" s="325" t="s">
        <v>5867</v>
      </c>
      <c r="AR7" s="434" t="s">
        <v>1663</v>
      </c>
      <c r="AS7" s="325" t="s">
        <v>5867</v>
      </c>
      <c r="AT7" s="434" t="s">
        <v>1663</v>
      </c>
      <c r="AU7" s="325" t="s">
        <v>5867</v>
      </c>
      <c r="AV7" s="427" t="s">
        <v>918</v>
      </c>
      <c r="AW7" s="432">
        <v>43281</v>
      </c>
      <c r="AX7" s="493" t="s">
        <v>1068</v>
      </c>
      <c r="AY7" s="348"/>
      <c r="AZ7" s="427"/>
      <c r="BA7" s="427"/>
      <c r="BB7" s="427"/>
      <c r="BC7" s="427"/>
      <c r="BD7" s="427" t="s">
        <v>1369</v>
      </c>
      <c r="BE7" s="427"/>
      <c r="BF7" s="427"/>
    </row>
    <row r="8" spans="1:58" s="429" customFormat="1" ht="90" hidden="1" customHeight="1" x14ac:dyDescent="0.25">
      <c r="A8" s="348">
        <v>6</v>
      </c>
      <c r="B8" s="507" t="s">
        <v>5667</v>
      </c>
      <c r="C8" s="490" t="s">
        <v>6330</v>
      </c>
      <c r="D8" s="468" t="s">
        <v>4939</v>
      </c>
      <c r="E8" s="471">
        <v>43091</v>
      </c>
      <c r="F8" s="467" t="s">
        <v>3177</v>
      </c>
      <c r="G8" s="466" t="s">
        <v>6333</v>
      </c>
      <c r="H8" s="325" t="s">
        <v>5255</v>
      </c>
      <c r="I8" s="470" t="s">
        <v>5256</v>
      </c>
      <c r="J8" s="470" t="s">
        <v>5257</v>
      </c>
      <c r="K8" s="470"/>
      <c r="L8" s="494"/>
      <c r="M8" s="470"/>
      <c r="N8" s="465">
        <v>43080</v>
      </c>
      <c r="O8" s="471">
        <v>43080</v>
      </c>
      <c r="P8" s="454">
        <f t="shared" si="0"/>
        <v>0</v>
      </c>
      <c r="Q8" s="578"/>
      <c r="R8" s="470" t="s">
        <v>16</v>
      </c>
      <c r="S8" s="470"/>
      <c r="T8" s="475" t="s">
        <v>5258</v>
      </c>
      <c r="U8" s="431" t="s">
        <v>5776</v>
      </c>
      <c r="V8" s="431" t="s">
        <v>1663</v>
      </c>
      <c r="W8" s="431" t="s">
        <v>5838</v>
      </c>
      <c r="X8" s="431" t="s">
        <v>1663</v>
      </c>
      <c r="Y8" s="431" t="s">
        <v>5838</v>
      </c>
      <c r="Z8" s="10" t="s">
        <v>1663</v>
      </c>
      <c r="AA8" s="325" t="s">
        <v>5908</v>
      </c>
      <c r="AB8" s="10" t="s">
        <v>1663</v>
      </c>
      <c r="AC8" s="325" t="s">
        <v>5908</v>
      </c>
      <c r="AD8" s="427" t="s">
        <v>1663</v>
      </c>
      <c r="AE8" s="325" t="s">
        <v>5908</v>
      </c>
      <c r="AF8" s="427" t="s">
        <v>1663</v>
      </c>
      <c r="AG8" s="325" t="s">
        <v>5908</v>
      </c>
      <c r="AH8" s="226" t="s">
        <v>1663</v>
      </c>
      <c r="AI8" s="325" t="s">
        <v>5908</v>
      </c>
      <c r="AJ8" s="226" t="s">
        <v>1663</v>
      </c>
      <c r="AK8" s="325" t="s">
        <v>5838</v>
      </c>
      <c r="AL8" s="226" t="s">
        <v>1663</v>
      </c>
      <c r="AM8" s="325" t="s">
        <v>5838</v>
      </c>
      <c r="AN8" s="226" t="s">
        <v>1663</v>
      </c>
      <c r="AO8" s="325" t="s">
        <v>5838</v>
      </c>
      <c r="AP8" s="226" t="s">
        <v>1663</v>
      </c>
      <c r="AQ8" s="325" t="s">
        <v>5838</v>
      </c>
      <c r="AR8" s="226" t="s">
        <v>1663</v>
      </c>
      <c r="AS8" s="325" t="s">
        <v>5838</v>
      </c>
      <c r="AT8" s="226" t="s">
        <v>1663</v>
      </c>
      <c r="AU8" s="325" t="s">
        <v>5838</v>
      </c>
      <c r="AV8" s="427" t="s">
        <v>918</v>
      </c>
      <c r="AW8" s="432">
        <v>43189</v>
      </c>
      <c r="AX8" s="493" t="s">
        <v>1068</v>
      </c>
      <c r="AY8" s="348"/>
      <c r="AZ8" s="427"/>
      <c r="BA8" s="427"/>
      <c r="BB8" s="427"/>
      <c r="BC8" s="427"/>
      <c r="BD8" s="427" t="s">
        <v>1369</v>
      </c>
      <c r="BE8" s="427"/>
      <c r="BF8" s="427"/>
    </row>
    <row r="9" spans="1:58" s="429" customFormat="1" ht="90" hidden="1" customHeight="1" x14ac:dyDescent="0.25">
      <c r="A9" s="348">
        <v>7</v>
      </c>
      <c r="B9" s="507" t="s">
        <v>5668</v>
      </c>
      <c r="C9" s="490" t="s">
        <v>6330</v>
      </c>
      <c r="D9" s="468" t="s">
        <v>4939</v>
      </c>
      <c r="E9" s="471">
        <v>43091</v>
      </c>
      <c r="F9" s="467" t="s">
        <v>3177</v>
      </c>
      <c r="G9" s="466" t="s">
        <v>6333</v>
      </c>
      <c r="H9" s="325" t="s">
        <v>5255</v>
      </c>
      <c r="I9" s="685" t="s">
        <v>5259</v>
      </c>
      <c r="J9" s="470" t="s">
        <v>5260</v>
      </c>
      <c r="K9" s="470"/>
      <c r="L9" s="494"/>
      <c r="M9" s="470"/>
      <c r="N9" s="465">
        <v>43146</v>
      </c>
      <c r="O9" s="471">
        <v>43189</v>
      </c>
      <c r="P9" s="454">
        <f t="shared" si="0"/>
        <v>7</v>
      </c>
      <c r="Q9" s="578"/>
      <c r="R9" s="470" t="s">
        <v>16</v>
      </c>
      <c r="S9" s="470"/>
      <c r="T9" s="467" t="s">
        <v>5261</v>
      </c>
      <c r="U9" s="431" t="s">
        <v>5777</v>
      </c>
      <c r="V9" s="431" t="s">
        <v>1663</v>
      </c>
      <c r="W9" s="431" t="s">
        <v>5838</v>
      </c>
      <c r="X9" s="431" t="s">
        <v>1663</v>
      </c>
      <c r="Y9" s="431" t="s">
        <v>5838</v>
      </c>
      <c r="Z9" s="10" t="s">
        <v>1663</v>
      </c>
      <c r="AA9" s="325" t="s">
        <v>5908</v>
      </c>
      <c r="AB9" s="10" t="s">
        <v>1663</v>
      </c>
      <c r="AC9" s="325" t="s">
        <v>5908</v>
      </c>
      <c r="AD9" s="427" t="s">
        <v>1663</v>
      </c>
      <c r="AE9" s="325" t="s">
        <v>5908</v>
      </c>
      <c r="AF9" s="427" t="s">
        <v>1663</v>
      </c>
      <c r="AG9" s="325" t="s">
        <v>5908</v>
      </c>
      <c r="AH9" s="226" t="s">
        <v>1663</v>
      </c>
      <c r="AI9" s="325" t="s">
        <v>5908</v>
      </c>
      <c r="AJ9" s="226" t="s">
        <v>1663</v>
      </c>
      <c r="AK9" s="325" t="s">
        <v>5838</v>
      </c>
      <c r="AL9" s="226" t="s">
        <v>1663</v>
      </c>
      <c r="AM9" s="325" t="s">
        <v>5838</v>
      </c>
      <c r="AN9" s="226" t="s">
        <v>1663</v>
      </c>
      <c r="AO9" s="325" t="s">
        <v>5838</v>
      </c>
      <c r="AP9" s="226" t="s">
        <v>1663</v>
      </c>
      <c r="AQ9" s="325" t="s">
        <v>5838</v>
      </c>
      <c r="AR9" s="226" t="s">
        <v>1663</v>
      </c>
      <c r="AS9" s="325" t="s">
        <v>5838</v>
      </c>
      <c r="AT9" s="226" t="s">
        <v>1663</v>
      </c>
      <c r="AU9" s="325" t="s">
        <v>5838</v>
      </c>
      <c r="AV9" s="427" t="s">
        <v>918</v>
      </c>
      <c r="AW9" s="432">
        <v>43189</v>
      </c>
      <c r="AX9" s="493" t="s">
        <v>1068</v>
      </c>
      <c r="AY9" s="348"/>
      <c r="AZ9" s="427"/>
      <c r="BA9" s="427"/>
      <c r="BB9" s="427"/>
      <c r="BC9" s="427"/>
      <c r="BD9" s="427" t="s">
        <v>1369</v>
      </c>
      <c r="BE9" s="427"/>
      <c r="BF9" s="427"/>
    </row>
    <row r="10" spans="1:58" s="429" customFormat="1" ht="90" hidden="1" customHeight="1" x14ac:dyDescent="0.25">
      <c r="A10" s="348">
        <v>8</v>
      </c>
      <c r="B10" s="507" t="s">
        <v>5669</v>
      </c>
      <c r="C10" s="490" t="s">
        <v>6330</v>
      </c>
      <c r="D10" s="468" t="s">
        <v>4939</v>
      </c>
      <c r="E10" s="471">
        <v>43091</v>
      </c>
      <c r="F10" s="467" t="s">
        <v>3177</v>
      </c>
      <c r="G10" s="466" t="s">
        <v>6333</v>
      </c>
      <c r="H10" s="325" t="s">
        <v>5255</v>
      </c>
      <c r="I10" s="685"/>
      <c r="J10" s="470" t="s">
        <v>5262</v>
      </c>
      <c r="K10" s="470"/>
      <c r="L10" s="494"/>
      <c r="M10" s="470"/>
      <c r="N10" s="465">
        <v>43160</v>
      </c>
      <c r="O10" s="471">
        <v>43455</v>
      </c>
      <c r="P10" s="454">
        <f t="shared" si="0"/>
        <v>43</v>
      </c>
      <c r="Q10" s="578"/>
      <c r="R10" s="470" t="s">
        <v>5250</v>
      </c>
      <c r="S10" s="470"/>
      <c r="T10" s="467" t="s">
        <v>5263</v>
      </c>
      <c r="U10" s="431" t="s">
        <v>5778</v>
      </c>
      <c r="V10" s="431" t="s">
        <v>1663</v>
      </c>
      <c r="W10" s="431" t="s">
        <v>5838</v>
      </c>
      <c r="X10" s="431" t="s">
        <v>1663</v>
      </c>
      <c r="Y10" s="431" t="s">
        <v>5838</v>
      </c>
      <c r="Z10" s="10" t="s">
        <v>1663</v>
      </c>
      <c r="AA10" s="325" t="s">
        <v>5908</v>
      </c>
      <c r="AB10" s="10" t="s">
        <v>1663</v>
      </c>
      <c r="AC10" s="325" t="s">
        <v>5908</v>
      </c>
      <c r="AD10" s="427" t="s">
        <v>1663</v>
      </c>
      <c r="AE10" s="325" t="s">
        <v>5908</v>
      </c>
      <c r="AF10" s="427" t="s">
        <v>1663</v>
      </c>
      <c r="AG10" s="325" t="s">
        <v>5908</v>
      </c>
      <c r="AH10" s="226" t="s">
        <v>1663</v>
      </c>
      <c r="AI10" s="325" t="s">
        <v>5908</v>
      </c>
      <c r="AJ10" s="226" t="s">
        <v>1663</v>
      </c>
      <c r="AK10" s="325" t="s">
        <v>5838</v>
      </c>
      <c r="AL10" s="226" t="s">
        <v>1663</v>
      </c>
      <c r="AM10" s="325" t="s">
        <v>5838</v>
      </c>
      <c r="AN10" s="226" t="s">
        <v>1663</v>
      </c>
      <c r="AO10" s="325" t="s">
        <v>5838</v>
      </c>
      <c r="AP10" s="226" t="s">
        <v>1663</v>
      </c>
      <c r="AQ10" s="325" t="s">
        <v>5838</v>
      </c>
      <c r="AR10" s="226" t="s">
        <v>1663</v>
      </c>
      <c r="AS10" s="325" t="s">
        <v>5838</v>
      </c>
      <c r="AT10" s="226" t="s">
        <v>1663</v>
      </c>
      <c r="AU10" s="325" t="s">
        <v>5838</v>
      </c>
      <c r="AV10" s="427" t="s">
        <v>918</v>
      </c>
      <c r="AW10" s="432">
        <v>43189</v>
      </c>
      <c r="AX10" s="493" t="s">
        <v>1068</v>
      </c>
      <c r="AY10" s="348"/>
      <c r="AZ10" s="427"/>
      <c r="BA10" s="427"/>
      <c r="BB10" s="427"/>
      <c r="BC10" s="427"/>
      <c r="BD10" s="427" t="s">
        <v>1369</v>
      </c>
      <c r="BE10" s="427"/>
      <c r="BF10" s="427"/>
    </row>
    <row r="11" spans="1:58" s="429" customFormat="1" ht="90" hidden="1" customHeight="1" x14ac:dyDescent="0.25">
      <c r="A11" s="348">
        <v>9</v>
      </c>
      <c r="B11" s="507" t="s">
        <v>5670</v>
      </c>
      <c r="C11" s="490" t="s">
        <v>6330</v>
      </c>
      <c r="D11" s="468" t="s">
        <v>4939</v>
      </c>
      <c r="E11" s="465">
        <v>43091</v>
      </c>
      <c r="F11" s="470" t="s">
        <v>5264</v>
      </c>
      <c r="G11" s="350" t="s">
        <v>6334</v>
      </c>
      <c r="H11" s="469" t="s">
        <v>5265</v>
      </c>
      <c r="I11" s="470" t="s">
        <v>5266</v>
      </c>
      <c r="J11" s="470" t="s">
        <v>5267</v>
      </c>
      <c r="K11" s="470"/>
      <c r="L11" s="494"/>
      <c r="M11" s="470"/>
      <c r="N11" s="465">
        <v>43130</v>
      </c>
      <c r="O11" s="471">
        <v>43189</v>
      </c>
      <c r="P11" s="454">
        <f t="shared" si="0"/>
        <v>9</v>
      </c>
      <c r="Q11" s="578"/>
      <c r="R11" s="470" t="s">
        <v>5268</v>
      </c>
      <c r="S11" s="470"/>
      <c r="T11" s="325" t="s">
        <v>5269</v>
      </c>
      <c r="U11" s="349" t="s">
        <v>5779</v>
      </c>
      <c r="V11" s="431" t="s">
        <v>1663</v>
      </c>
      <c r="W11" s="431" t="s">
        <v>5838</v>
      </c>
      <c r="X11" s="431" t="s">
        <v>1663</v>
      </c>
      <c r="Y11" s="431" t="s">
        <v>5838</v>
      </c>
      <c r="Z11" s="10" t="s">
        <v>1663</v>
      </c>
      <c r="AA11" s="325" t="s">
        <v>5908</v>
      </c>
      <c r="AB11" s="10" t="s">
        <v>1663</v>
      </c>
      <c r="AC11" s="325" t="s">
        <v>5908</v>
      </c>
      <c r="AD11" s="427" t="s">
        <v>1663</v>
      </c>
      <c r="AE11" s="325" t="s">
        <v>5908</v>
      </c>
      <c r="AF11" s="226" t="s">
        <v>1663</v>
      </c>
      <c r="AG11" s="325" t="s">
        <v>5908</v>
      </c>
      <c r="AH11" s="226" t="s">
        <v>1663</v>
      </c>
      <c r="AI11" s="325" t="s">
        <v>5908</v>
      </c>
      <c r="AJ11" s="226" t="s">
        <v>1663</v>
      </c>
      <c r="AK11" s="325" t="s">
        <v>5838</v>
      </c>
      <c r="AL11" s="226" t="s">
        <v>1663</v>
      </c>
      <c r="AM11" s="325" t="s">
        <v>5838</v>
      </c>
      <c r="AN11" s="226" t="s">
        <v>1663</v>
      </c>
      <c r="AO11" s="325" t="s">
        <v>5838</v>
      </c>
      <c r="AP11" s="226" t="s">
        <v>1663</v>
      </c>
      <c r="AQ11" s="325" t="s">
        <v>5838</v>
      </c>
      <c r="AR11" s="226" t="s">
        <v>1663</v>
      </c>
      <c r="AS11" s="325" t="s">
        <v>5838</v>
      </c>
      <c r="AT11" s="226" t="s">
        <v>1663</v>
      </c>
      <c r="AU11" s="325" t="s">
        <v>5838</v>
      </c>
      <c r="AV11" s="427" t="s">
        <v>918</v>
      </c>
      <c r="AW11" s="432">
        <v>43189</v>
      </c>
      <c r="AX11" s="493" t="s">
        <v>1068</v>
      </c>
      <c r="AY11" s="348"/>
      <c r="AZ11" s="427"/>
      <c r="BA11" s="427"/>
      <c r="BB11" s="427"/>
      <c r="BC11" s="427"/>
      <c r="BD11" s="427" t="s">
        <v>1369</v>
      </c>
      <c r="BE11" s="427"/>
      <c r="BF11" s="427"/>
    </row>
    <row r="12" spans="1:58" s="429" customFormat="1" ht="90" hidden="1" customHeight="1" x14ac:dyDescent="0.25">
      <c r="A12" s="348">
        <v>10</v>
      </c>
      <c r="B12" s="507" t="s">
        <v>5671</v>
      </c>
      <c r="C12" s="490" t="s">
        <v>6330</v>
      </c>
      <c r="D12" s="468" t="s">
        <v>4939</v>
      </c>
      <c r="E12" s="437">
        <v>43091</v>
      </c>
      <c r="F12" s="467" t="s">
        <v>5270</v>
      </c>
      <c r="G12" s="466" t="s">
        <v>6335</v>
      </c>
      <c r="H12" s="475" t="s">
        <v>5271</v>
      </c>
      <c r="I12" s="470" t="s">
        <v>5272</v>
      </c>
      <c r="J12" s="470" t="s">
        <v>5273</v>
      </c>
      <c r="K12" s="470"/>
      <c r="L12" s="494"/>
      <c r="M12" s="470"/>
      <c r="N12" s="465">
        <v>43102</v>
      </c>
      <c r="O12" s="471">
        <v>43102</v>
      </c>
      <c r="P12" s="454">
        <f t="shared" si="0"/>
        <v>0</v>
      </c>
      <c r="Q12" s="578"/>
      <c r="R12" s="470" t="s">
        <v>935</v>
      </c>
      <c r="S12" s="470"/>
      <c r="T12" s="431" t="s">
        <v>5274</v>
      </c>
      <c r="U12" s="431" t="s">
        <v>5780</v>
      </c>
      <c r="V12" s="431" t="s">
        <v>1663</v>
      </c>
      <c r="W12" s="431" t="s">
        <v>5838</v>
      </c>
      <c r="X12" s="431" t="s">
        <v>1663</v>
      </c>
      <c r="Y12" s="431" t="s">
        <v>5838</v>
      </c>
      <c r="Z12" s="10" t="s">
        <v>1663</v>
      </c>
      <c r="AA12" s="325" t="s">
        <v>5908</v>
      </c>
      <c r="AB12" s="10" t="s">
        <v>1663</v>
      </c>
      <c r="AC12" s="325" t="s">
        <v>5908</v>
      </c>
      <c r="AD12" s="427" t="s">
        <v>1663</v>
      </c>
      <c r="AE12" s="325" t="s">
        <v>5908</v>
      </c>
      <c r="AF12" s="427" t="s">
        <v>1663</v>
      </c>
      <c r="AG12" s="325" t="s">
        <v>5908</v>
      </c>
      <c r="AH12" s="226" t="s">
        <v>1663</v>
      </c>
      <c r="AI12" s="325" t="s">
        <v>5908</v>
      </c>
      <c r="AJ12" s="226" t="s">
        <v>1663</v>
      </c>
      <c r="AK12" s="325" t="s">
        <v>5838</v>
      </c>
      <c r="AL12" s="226" t="s">
        <v>1663</v>
      </c>
      <c r="AM12" s="325" t="s">
        <v>5838</v>
      </c>
      <c r="AN12" s="226" t="s">
        <v>1663</v>
      </c>
      <c r="AO12" s="325" t="s">
        <v>5838</v>
      </c>
      <c r="AP12" s="226" t="s">
        <v>1663</v>
      </c>
      <c r="AQ12" s="325" t="s">
        <v>5838</v>
      </c>
      <c r="AR12" s="226" t="s">
        <v>1663</v>
      </c>
      <c r="AS12" s="325" t="s">
        <v>5838</v>
      </c>
      <c r="AT12" s="226" t="s">
        <v>1663</v>
      </c>
      <c r="AU12" s="325" t="s">
        <v>5838</v>
      </c>
      <c r="AV12" s="427" t="s">
        <v>918</v>
      </c>
      <c r="AW12" s="432">
        <v>43189</v>
      </c>
      <c r="AX12" s="493" t="s">
        <v>1068</v>
      </c>
      <c r="AY12" s="348"/>
      <c r="AZ12" s="427"/>
      <c r="BA12" s="427"/>
      <c r="BB12" s="427"/>
      <c r="BC12" s="427"/>
      <c r="BD12" s="427" t="s">
        <v>1369</v>
      </c>
      <c r="BE12" s="427"/>
      <c r="BF12" s="427"/>
    </row>
    <row r="13" spans="1:58" s="429" customFormat="1" ht="90" hidden="1" customHeight="1" x14ac:dyDescent="0.25">
      <c r="A13" s="348">
        <v>11</v>
      </c>
      <c r="B13" s="507" t="s">
        <v>5672</v>
      </c>
      <c r="C13" s="490" t="s">
        <v>6330</v>
      </c>
      <c r="D13" s="468" t="s">
        <v>4939</v>
      </c>
      <c r="E13" s="437">
        <v>43091</v>
      </c>
      <c r="F13" s="467" t="s">
        <v>5270</v>
      </c>
      <c r="G13" s="466" t="s">
        <v>6335</v>
      </c>
      <c r="H13" s="475" t="s">
        <v>5271</v>
      </c>
      <c r="I13" s="467" t="s">
        <v>5275</v>
      </c>
      <c r="J13" s="467" t="s">
        <v>5276</v>
      </c>
      <c r="K13" s="467"/>
      <c r="L13" s="494"/>
      <c r="M13" s="467"/>
      <c r="N13" s="471">
        <v>43132</v>
      </c>
      <c r="O13" s="471">
        <v>43140</v>
      </c>
      <c r="P13" s="454">
        <f t="shared" si="0"/>
        <v>2</v>
      </c>
      <c r="Q13" s="578"/>
      <c r="R13" s="470" t="s">
        <v>935</v>
      </c>
      <c r="S13" s="470"/>
      <c r="T13" s="431" t="s">
        <v>5277</v>
      </c>
      <c r="U13" s="431" t="s">
        <v>5781</v>
      </c>
      <c r="V13" s="431" t="s">
        <v>1663</v>
      </c>
      <c r="W13" s="431" t="s">
        <v>5838</v>
      </c>
      <c r="X13" s="431" t="s">
        <v>1663</v>
      </c>
      <c r="Y13" s="431" t="s">
        <v>5838</v>
      </c>
      <c r="Z13" s="10" t="s">
        <v>1663</v>
      </c>
      <c r="AA13" s="325" t="s">
        <v>5908</v>
      </c>
      <c r="AB13" s="10" t="s">
        <v>1663</v>
      </c>
      <c r="AC13" s="325" t="s">
        <v>5908</v>
      </c>
      <c r="AD13" s="427" t="s">
        <v>1663</v>
      </c>
      <c r="AE13" s="325" t="s">
        <v>5908</v>
      </c>
      <c r="AF13" s="427" t="s">
        <v>1663</v>
      </c>
      <c r="AG13" s="325" t="s">
        <v>5908</v>
      </c>
      <c r="AH13" s="226" t="s">
        <v>1663</v>
      </c>
      <c r="AI13" s="325" t="s">
        <v>5908</v>
      </c>
      <c r="AJ13" s="226" t="s">
        <v>1663</v>
      </c>
      <c r="AK13" s="325" t="s">
        <v>5838</v>
      </c>
      <c r="AL13" s="226" t="s">
        <v>1663</v>
      </c>
      <c r="AM13" s="325" t="s">
        <v>5838</v>
      </c>
      <c r="AN13" s="226" t="s">
        <v>1663</v>
      </c>
      <c r="AO13" s="325" t="s">
        <v>5838</v>
      </c>
      <c r="AP13" s="226" t="s">
        <v>1663</v>
      </c>
      <c r="AQ13" s="325" t="s">
        <v>5838</v>
      </c>
      <c r="AR13" s="226" t="s">
        <v>1663</v>
      </c>
      <c r="AS13" s="325" t="s">
        <v>5838</v>
      </c>
      <c r="AT13" s="226" t="s">
        <v>1663</v>
      </c>
      <c r="AU13" s="325" t="s">
        <v>5838</v>
      </c>
      <c r="AV13" s="427" t="s">
        <v>918</v>
      </c>
      <c r="AW13" s="432">
        <v>43189</v>
      </c>
      <c r="AX13" s="493" t="s">
        <v>1068</v>
      </c>
      <c r="AY13" s="348"/>
      <c r="AZ13" s="427"/>
      <c r="BA13" s="427"/>
      <c r="BB13" s="427"/>
      <c r="BC13" s="427"/>
      <c r="BD13" s="427" t="s">
        <v>1369</v>
      </c>
      <c r="BE13" s="427"/>
      <c r="BF13" s="427"/>
    </row>
    <row r="14" spans="1:58" s="429" customFormat="1" ht="90" hidden="1" customHeight="1" x14ac:dyDescent="0.25">
      <c r="A14" s="348">
        <v>12</v>
      </c>
      <c r="B14" s="507" t="s">
        <v>5673</v>
      </c>
      <c r="C14" s="490" t="s">
        <v>6330</v>
      </c>
      <c r="D14" s="468" t="s">
        <v>4939</v>
      </c>
      <c r="E14" s="437">
        <v>43091</v>
      </c>
      <c r="F14" s="467" t="s">
        <v>5270</v>
      </c>
      <c r="G14" s="466" t="s">
        <v>6335</v>
      </c>
      <c r="H14" s="475" t="s">
        <v>5271</v>
      </c>
      <c r="I14" s="467" t="s">
        <v>5278</v>
      </c>
      <c r="J14" s="467" t="s">
        <v>5279</v>
      </c>
      <c r="K14" s="467"/>
      <c r="L14" s="438"/>
      <c r="M14" s="467"/>
      <c r="N14" s="471">
        <v>43132</v>
      </c>
      <c r="O14" s="471">
        <v>43160</v>
      </c>
      <c r="P14" s="454">
        <f t="shared" si="0"/>
        <v>4</v>
      </c>
      <c r="Q14" s="578"/>
      <c r="R14" s="467" t="s">
        <v>6386</v>
      </c>
      <c r="S14" s="467" t="s">
        <v>154</v>
      </c>
      <c r="T14" s="349" t="s">
        <v>5280</v>
      </c>
      <c r="U14" s="325" t="s">
        <v>5782</v>
      </c>
      <c r="V14" s="431" t="s">
        <v>1663</v>
      </c>
      <c r="W14" s="431" t="s">
        <v>5838</v>
      </c>
      <c r="X14" s="431" t="s">
        <v>1663</v>
      </c>
      <c r="Y14" s="431" t="s">
        <v>5838</v>
      </c>
      <c r="Z14" s="10" t="s">
        <v>1663</v>
      </c>
      <c r="AA14" s="325" t="s">
        <v>5908</v>
      </c>
      <c r="AB14" s="10" t="s">
        <v>1663</v>
      </c>
      <c r="AC14" s="325" t="s">
        <v>5908</v>
      </c>
      <c r="AD14" s="427" t="s">
        <v>1663</v>
      </c>
      <c r="AE14" s="325" t="s">
        <v>5908</v>
      </c>
      <c r="AF14" s="427" t="s">
        <v>1663</v>
      </c>
      <c r="AG14" s="325" t="s">
        <v>5908</v>
      </c>
      <c r="AH14" s="226" t="s">
        <v>1663</v>
      </c>
      <c r="AI14" s="325" t="s">
        <v>5908</v>
      </c>
      <c r="AJ14" s="226" t="s">
        <v>1663</v>
      </c>
      <c r="AK14" s="325" t="s">
        <v>5838</v>
      </c>
      <c r="AL14" s="226" t="s">
        <v>1663</v>
      </c>
      <c r="AM14" s="325" t="s">
        <v>5838</v>
      </c>
      <c r="AN14" s="226" t="s">
        <v>1663</v>
      </c>
      <c r="AO14" s="325" t="s">
        <v>5838</v>
      </c>
      <c r="AP14" s="226" t="s">
        <v>1663</v>
      </c>
      <c r="AQ14" s="325" t="s">
        <v>5838</v>
      </c>
      <c r="AR14" s="226" t="s">
        <v>1663</v>
      </c>
      <c r="AS14" s="325" t="s">
        <v>5838</v>
      </c>
      <c r="AT14" s="226" t="s">
        <v>1663</v>
      </c>
      <c r="AU14" s="325" t="s">
        <v>5838</v>
      </c>
      <c r="AV14" s="427" t="s">
        <v>918</v>
      </c>
      <c r="AW14" s="432">
        <v>43189</v>
      </c>
      <c r="AX14" s="493" t="s">
        <v>1068</v>
      </c>
      <c r="AY14" s="348"/>
      <c r="AZ14" s="427"/>
      <c r="BA14" s="427"/>
      <c r="BB14" s="427"/>
      <c r="BC14" s="427"/>
      <c r="BD14" s="427" t="s">
        <v>1369</v>
      </c>
      <c r="BE14" s="427"/>
      <c r="BF14" s="427"/>
    </row>
    <row r="15" spans="1:58" s="429" customFormat="1" ht="90" hidden="1" customHeight="1" x14ac:dyDescent="0.25">
      <c r="A15" s="348">
        <v>13</v>
      </c>
      <c r="B15" s="507" t="s">
        <v>5674</v>
      </c>
      <c r="C15" s="490" t="s">
        <v>6330</v>
      </c>
      <c r="D15" s="468" t="s">
        <v>4939</v>
      </c>
      <c r="E15" s="465">
        <v>43091</v>
      </c>
      <c r="F15" s="467" t="s">
        <v>5270</v>
      </c>
      <c r="G15" s="466" t="s">
        <v>6335</v>
      </c>
      <c r="H15" s="467" t="s">
        <v>5271</v>
      </c>
      <c r="I15" s="325" t="s">
        <v>5275</v>
      </c>
      <c r="J15" s="325" t="s">
        <v>5276</v>
      </c>
      <c r="K15" s="325"/>
      <c r="L15" s="494"/>
      <c r="M15" s="325"/>
      <c r="N15" s="471">
        <v>43132</v>
      </c>
      <c r="O15" s="471">
        <v>43140</v>
      </c>
      <c r="P15" s="454">
        <f t="shared" si="0"/>
        <v>2</v>
      </c>
      <c r="Q15" s="578"/>
      <c r="R15" s="470" t="s">
        <v>935</v>
      </c>
      <c r="S15" s="470"/>
      <c r="T15" s="431" t="s">
        <v>5281</v>
      </c>
      <c r="U15" s="325" t="s">
        <v>5783</v>
      </c>
      <c r="V15" s="431" t="s">
        <v>1663</v>
      </c>
      <c r="W15" s="431" t="s">
        <v>5838</v>
      </c>
      <c r="X15" s="431" t="s">
        <v>1663</v>
      </c>
      <c r="Y15" s="431" t="s">
        <v>5838</v>
      </c>
      <c r="Z15" s="10" t="s">
        <v>1663</v>
      </c>
      <c r="AA15" s="325" t="s">
        <v>5908</v>
      </c>
      <c r="AB15" s="10" t="s">
        <v>1663</v>
      </c>
      <c r="AC15" s="325" t="s">
        <v>5908</v>
      </c>
      <c r="AD15" s="427" t="s">
        <v>1663</v>
      </c>
      <c r="AE15" s="325" t="s">
        <v>5908</v>
      </c>
      <c r="AF15" s="427" t="s">
        <v>1663</v>
      </c>
      <c r="AG15" s="325" t="s">
        <v>5908</v>
      </c>
      <c r="AH15" s="226" t="s">
        <v>1663</v>
      </c>
      <c r="AI15" s="325" t="s">
        <v>5908</v>
      </c>
      <c r="AJ15" s="226" t="s">
        <v>1663</v>
      </c>
      <c r="AK15" s="325" t="s">
        <v>5838</v>
      </c>
      <c r="AL15" s="226" t="s">
        <v>1663</v>
      </c>
      <c r="AM15" s="325" t="s">
        <v>5838</v>
      </c>
      <c r="AN15" s="226" t="s">
        <v>1663</v>
      </c>
      <c r="AO15" s="325" t="s">
        <v>5838</v>
      </c>
      <c r="AP15" s="226" t="s">
        <v>1663</v>
      </c>
      <c r="AQ15" s="325" t="s">
        <v>5838</v>
      </c>
      <c r="AR15" s="226" t="s">
        <v>1663</v>
      </c>
      <c r="AS15" s="325" t="s">
        <v>5838</v>
      </c>
      <c r="AT15" s="226" t="s">
        <v>1663</v>
      </c>
      <c r="AU15" s="325" t="s">
        <v>5838</v>
      </c>
      <c r="AV15" s="427" t="s">
        <v>918</v>
      </c>
      <c r="AW15" s="432">
        <v>43189</v>
      </c>
      <c r="AX15" s="493" t="s">
        <v>1068</v>
      </c>
      <c r="AY15" s="348"/>
      <c r="AZ15" s="427"/>
      <c r="BA15" s="427"/>
      <c r="BB15" s="427"/>
      <c r="BC15" s="427"/>
      <c r="BD15" s="427" t="s">
        <v>1369</v>
      </c>
      <c r="BE15" s="427"/>
      <c r="BF15" s="427"/>
    </row>
    <row r="16" spans="1:58" s="429" customFormat="1" ht="90" hidden="1" customHeight="1" x14ac:dyDescent="0.25">
      <c r="A16" s="348">
        <v>14</v>
      </c>
      <c r="B16" s="507" t="s">
        <v>5675</v>
      </c>
      <c r="C16" s="490" t="s">
        <v>6330</v>
      </c>
      <c r="D16" s="468" t="s">
        <v>4939</v>
      </c>
      <c r="E16" s="437">
        <v>43091</v>
      </c>
      <c r="F16" s="467" t="s">
        <v>5270</v>
      </c>
      <c r="G16" s="466" t="s">
        <v>6336</v>
      </c>
      <c r="H16" s="475" t="s">
        <v>5282</v>
      </c>
      <c r="I16" s="475" t="s">
        <v>5283</v>
      </c>
      <c r="J16" s="467" t="s">
        <v>5284</v>
      </c>
      <c r="K16" s="467"/>
      <c r="L16" s="494"/>
      <c r="M16" s="467"/>
      <c r="N16" s="471">
        <v>43132</v>
      </c>
      <c r="O16" s="471">
        <v>43140</v>
      </c>
      <c r="P16" s="454">
        <f t="shared" si="0"/>
        <v>2</v>
      </c>
      <c r="Q16" s="578"/>
      <c r="R16" s="467" t="s">
        <v>6387</v>
      </c>
      <c r="S16" s="467" t="s">
        <v>262</v>
      </c>
      <c r="T16" s="325" t="s">
        <v>5285</v>
      </c>
      <c r="U16" s="469" t="s">
        <v>5784</v>
      </c>
      <c r="V16" s="431" t="s">
        <v>1663</v>
      </c>
      <c r="W16" s="431" t="s">
        <v>5838</v>
      </c>
      <c r="X16" s="431" t="s">
        <v>1663</v>
      </c>
      <c r="Y16" s="431" t="s">
        <v>5838</v>
      </c>
      <c r="Z16" s="10" t="s">
        <v>1663</v>
      </c>
      <c r="AA16" s="325" t="s">
        <v>5908</v>
      </c>
      <c r="AB16" s="10" t="s">
        <v>1663</v>
      </c>
      <c r="AC16" s="325" t="s">
        <v>5908</v>
      </c>
      <c r="AD16" s="427" t="s">
        <v>1663</v>
      </c>
      <c r="AE16" s="325" t="s">
        <v>5908</v>
      </c>
      <c r="AF16" s="427" t="s">
        <v>1663</v>
      </c>
      <c r="AG16" s="325" t="s">
        <v>5908</v>
      </c>
      <c r="AH16" s="226" t="s">
        <v>1663</v>
      </c>
      <c r="AI16" s="325" t="s">
        <v>5908</v>
      </c>
      <c r="AJ16" s="226" t="s">
        <v>1663</v>
      </c>
      <c r="AK16" s="325" t="s">
        <v>5838</v>
      </c>
      <c r="AL16" s="226" t="s">
        <v>1663</v>
      </c>
      <c r="AM16" s="325" t="s">
        <v>5838</v>
      </c>
      <c r="AN16" s="226" t="s">
        <v>1663</v>
      </c>
      <c r="AO16" s="325" t="s">
        <v>5838</v>
      </c>
      <c r="AP16" s="226" t="s">
        <v>1663</v>
      </c>
      <c r="AQ16" s="325" t="s">
        <v>5838</v>
      </c>
      <c r="AR16" s="226" t="s">
        <v>1663</v>
      </c>
      <c r="AS16" s="325" t="s">
        <v>5838</v>
      </c>
      <c r="AT16" s="226" t="s">
        <v>1663</v>
      </c>
      <c r="AU16" s="325" t="s">
        <v>5838</v>
      </c>
      <c r="AV16" s="427" t="s">
        <v>918</v>
      </c>
      <c r="AW16" s="432">
        <v>43189</v>
      </c>
      <c r="AX16" s="493" t="s">
        <v>1068</v>
      </c>
      <c r="AY16" s="348"/>
      <c r="AZ16" s="427"/>
      <c r="BA16" s="427"/>
      <c r="BB16" s="427"/>
      <c r="BC16" s="427"/>
      <c r="BD16" s="427" t="s">
        <v>1369</v>
      </c>
      <c r="BE16" s="427"/>
      <c r="BF16" s="427"/>
    </row>
    <row r="17" spans="1:58" s="429" customFormat="1" ht="90" hidden="1" customHeight="1" x14ac:dyDescent="0.25">
      <c r="A17" s="348">
        <v>15</v>
      </c>
      <c r="B17" s="507" t="s">
        <v>5676</v>
      </c>
      <c r="C17" s="490" t="s">
        <v>6330</v>
      </c>
      <c r="D17" s="468" t="s">
        <v>4939</v>
      </c>
      <c r="E17" s="437">
        <v>43091</v>
      </c>
      <c r="F17" s="467" t="s">
        <v>5270</v>
      </c>
      <c r="G17" s="466" t="s">
        <v>6336</v>
      </c>
      <c r="H17" s="325" t="s">
        <v>5282</v>
      </c>
      <c r="I17" s="475" t="s">
        <v>5283</v>
      </c>
      <c r="J17" s="467" t="s">
        <v>5286</v>
      </c>
      <c r="K17" s="467"/>
      <c r="L17" s="494"/>
      <c r="M17" s="467"/>
      <c r="N17" s="471">
        <v>43132</v>
      </c>
      <c r="O17" s="471">
        <v>43140</v>
      </c>
      <c r="P17" s="454">
        <f t="shared" si="0"/>
        <v>2</v>
      </c>
      <c r="Q17" s="578"/>
      <c r="R17" s="467" t="s">
        <v>6387</v>
      </c>
      <c r="S17" s="467" t="s">
        <v>16</v>
      </c>
      <c r="T17" s="325" t="s">
        <v>5287</v>
      </c>
      <c r="U17" s="426" t="s">
        <v>5785</v>
      </c>
      <c r="V17" s="431" t="s">
        <v>1663</v>
      </c>
      <c r="W17" s="431" t="s">
        <v>5838</v>
      </c>
      <c r="X17" s="431" t="s">
        <v>1663</v>
      </c>
      <c r="Y17" s="431" t="s">
        <v>5838</v>
      </c>
      <c r="Z17" s="10" t="s">
        <v>1663</v>
      </c>
      <c r="AA17" s="325" t="s">
        <v>5908</v>
      </c>
      <c r="AB17" s="10" t="s">
        <v>1663</v>
      </c>
      <c r="AC17" s="325" t="s">
        <v>5908</v>
      </c>
      <c r="AD17" s="427" t="s">
        <v>1663</v>
      </c>
      <c r="AE17" s="325" t="s">
        <v>5908</v>
      </c>
      <c r="AF17" s="226" t="s">
        <v>1663</v>
      </c>
      <c r="AG17" s="325" t="s">
        <v>5908</v>
      </c>
      <c r="AH17" s="226" t="s">
        <v>1663</v>
      </c>
      <c r="AI17" s="325" t="s">
        <v>5908</v>
      </c>
      <c r="AJ17" s="226" t="s">
        <v>1663</v>
      </c>
      <c r="AK17" s="325" t="s">
        <v>5838</v>
      </c>
      <c r="AL17" s="226" t="s">
        <v>1663</v>
      </c>
      <c r="AM17" s="325" t="s">
        <v>5838</v>
      </c>
      <c r="AN17" s="226" t="s">
        <v>1663</v>
      </c>
      <c r="AO17" s="325" t="s">
        <v>5838</v>
      </c>
      <c r="AP17" s="226" t="s">
        <v>1663</v>
      </c>
      <c r="AQ17" s="325" t="s">
        <v>5838</v>
      </c>
      <c r="AR17" s="226" t="s">
        <v>1663</v>
      </c>
      <c r="AS17" s="325" t="s">
        <v>5838</v>
      </c>
      <c r="AT17" s="226" t="s">
        <v>1663</v>
      </c>
      <c r="AU17" s="325" t="s">
        <v>5838</v>
      </c>
      <c r="AV17" s="427" t="s">
        <v>918</v>
      </c>
      <c r="AW17" s="432">
        <v>43189</v>
      </c>
      <c r="AX17" s="493" t="s">
        <v>1068</v>
      </c>
      <c r="AY17" s="348"/>
      <c r="AZ17" s="427"/>
      <c r="BA17" s="427"/>
      <c r="BB17" s="427"/>
      <c r="BC17" s="427"/>
      <c r="BD17" s="427" t="s">
        <v>1369</v>
      </c>
      <c r="BE17" s="427"/>
      <c r="BF17" s="427"/>
    </row>
    <row r="18" spans="1:58" s="429" customFormat="1" ht="90" hidden="1" customHeight="1" x14ac:dyDescent="0.25">
      <c r="A18" s="348">
        <v>16</v>
      </c>
      <c r="B18" s="507" t="s">
        <v>5677</v>
      </c>
      <c r="C18" s="490" t="s">
        <v>6330</v>
      </c>
      <c r="D18" s="468" t="s">
        <v>4939</v>
      </c>
      <c r="E18" s="465">
        <v>43091</v>
      </c>
      <c r="F18" s="467" t="s">
        <v>5270</v>
      </c>
      <c r="G18" s="466" t="s">
        <v>6336</v>
      </c>
      <c r="H18" s="467" t="s">
        <v>5282</v>
      </c>
      <c r="I18" s="467" t="s">
        <v>5283</v>
      </c>
      <c r="J18" s="325" t="s">
        <v>5286</v>
      </c>
      <c r="K18" s="325"/>
      <c r="L18" s="494"/>
      <c r="M18" s="325"/>
      <c r="N18" s="471">
        <v>43132</v>
      </c>
      <c r="O18" s="471">
        <v>43140</v>
      </c>
      <c r="P18" s="454">
        <f t="shared" si="0"/>
        <v>2</v>
      </c>
      <c r="Q18" s="578"/>
      <c r="R18" s="470" t="s">
        <v>935</v>
      </c>
      <c r="S18" s="470"/>
      <c r="T18" s="325" t="s">
        <v>5288</v>
      </c>
      <c r="U18" s="469" t="s">
        <v>5786</v>
      </c>
      <c r="V18" s="431" t="s">
        <v>1663</v>
      </c>
      <c r="W18" s="431" t="s">
        <v>5838</v>
      </c>
      <c r="X18" s="431" t="s">
        <v>1663</v>
      </c>
      <c r="Y18" s="431" t="s">
        <v>5838</v>
      </c>
      <c r="Z18" s="10" t="s">
        <v>1663</v>
      </c>
      <c r="AA18" s="325" t="s">
        <v>5908</v>
      </c>
      <c r="AB18" s="10" t="s">
        <v>1663</v>
      </c>
      <c r="AC18" s="325" t="s">
        <v>5908</v>
      </c>
      <c r="AD18" s="427" t="s">
        <v>1663</v>
      </c>
      <c r="AE18" s="325" t="s">
        <v>5908</v>
      </c>
      <c r="AF18" s="427" t="s">
        <v>1663</v>
      </c>
      <c r="AG18" s="325" t="s">
        <v>5908</v>
      </c>
      <c r="AH18" s="226" t="s">
        <v>1663</v>
      </c>
      <c r="AI18" s="325" t="s">
        <v>5908</v>
      </c>
      <c r="AJ18" s="226" t="s">
        <v>1663</v>
      </c>
      <c r="AK18" s="325" t="s">
        <v>5838</v>
      </c>
      <c r="AL18" s="226" t="s">
        <v>1663</v>
      </c>
      <c r="AM18" s="325" t="s">
        <v>5838</v>
      </c>
      <c r="AN18" s="226" t="s">
        <v>1663</v>
      </c>
      <c r="AO18" s="325" t="s">
        <v>5838</v>
      </c>
      <c r="AP18" s="226" t="s">
        <v>1663</v>
      </c>
      <c r="AQ18" s="325" t="s">
        <v>5838</v>
      </c>
      <c r="AR18" s="226" t="s">
        <v>1663</v>
      </c>
      <c r="AS18" s="325" t="s">
        <v>5838</v>
      </c>
      <c r="AT18" s="226" t="s">
        <v>1663</v>
      </c>
      <c r="AU18" s="325" t="s">
        <v>5838</v>
      </c>
      <c r="AV18" s="427" t="s">
        <v>918</v>
      </c>
      <c r="AW18" s="432">
        <v>43189</v>
      </c>
      <c r="AX18" s="493" t="s">
        <v>1068</v>
      </c>
      <c r="AY18" s="348"/>
      <c r="AZ18" s="427"/>
      <c r="BA18" s="427"/>
      <c r="BB18" s="427"/>
      <c r="BC18" s="427"/>
      <c r="BD18" s="427" t="s">
        <v>1369</v>
      </c>
      <c r="BE18" s="427"/>
      <c r="BF18" s="427"/>
    </row>
    <row r="19" spans="1:58" s="429" customFormat="1" ht="90" hidden="1" customHeight="1" x14ac:dyDescent="0.25">
      <c r="A19" s="348">
        <v>17</v>
      </c>
      <c r="B19" s="507" t="s">
        <v>5678</v>
      </c>
      <c r="C19" s="490" t="s">
        <v>6330</v>
      </c>
      <c r="D19" s="468" t="s">
        <v>4939</v>
      </c>
      <c r="E19" s="437">
        <v>43091</v>
      </c>
      <c r="F19" s="470" t="s">
        <v>5264</v>
      </c>
      <c r="G19" s="350" t="s">
        <v>6337</v>
      </c>
      <c r="H19" s="470" t="s">
        <v>5289</v>
      </c>
      <c r="I19" s="469" t="s">
        <v>5290</v>
      </c>
      <c r="J19" s="467" t="s">
        <v>5291</v>
      </c>
      <c r="K19" s="467"/>
      <c r="L19" s="438"/>
      <c r="M19" s="467"/>
      <c r="N19" s="471">
        <v>43133</v>
      </c>
      <c r="O19" s="471">
        <v>43281</v>
      </c>
      <c r="P19" s="454">
        <f t="shared" si="0"/>
        <v>22</v>
      </c>
      <c r="Q19" s="578"/>
      <c r="R19" s="467" t="s">
        <v>6386</v>
      </c>
      <c r="S19" s="467" t="s">
        <v>262</v>
      </c>
      <c r="T19" s="349" t="s">
        <v>5292</v>
      </c>
      <c r="U19" s="475" t="s">
        <v>5787</v>
      </c>
      <c r="V19" s="349" t="s">
        <v>5293</v>
      </c>
      <c r="W19" s="475" t="s">
        <v>5842</v>
      </c>
      <c r="X19" s="349" t="s">
        <v>1663</v>
      </c>
      <c r="Y19" s="10" t="s">
        <v>5867</v>
      </c>
      <c r="Z19" s="434" t="s">
        <v>1663</v>
      </c>
      <c r="AA19" s="325" t="s">
        <v>5867</v>
      </c>
      <c r="AB19" s="434" t="s">
        <v>1663</v>
      </c>
      <c r="AC19" s="325" t="s">
        <v>5867</v>
      </c>
      <c r="AD19" s="427" t="s">
        <v>1663</v>
      </c>
      <c r="AE19" s="325" t="s">
        <v>5867</v>
      </c>
      <c r="AF19" s="434" t="s">
        <v>1663</v>
      </c>
      <c r="AG19" s="325" t="s">
        <v>5867</v>
      </c>
      <c r="AH19" s="434" t="s">
        <v>1663</v>
      </c>
      <c r="AI19" s="325" t="s">
        <v>5867</v>
      </c>
      <c r="AJ19" s="434" t="s">
        <v>1663</v>
      </c>
      <c r="AK19" s="325" t="s">
        <v>5867</v>
      </c>
      <c r="AL19" s="434" t="s">
        <v>1663</v>
      </c>
      <c r="AM19" s="325" t="s">
        <v>5867</v>
      </c>
      <c r="AN19" s="434" t="s">
        <v>1663</v>
      </c>
      <c r="AO19" s="325" t="s">
        <v>5867</v>
      </c>
      <c r="AP19" s="434" t="s">
        <v>1663</v>
      </c>
      <c r="AQ19" s="325" t="s">
        <v>5867</v>
      </c>
      <c r="AR19" s="434" t="s">
        <v>1663</v>
      </c>
      <c r="AS19" s="325" t="s">
        <v>5867</v>
      </c>
      <c r="AT19" s="434" t="s">
        <v>1663</v>
      </c>
      <c r="AU19" s="325" t="s">
        <v>5867</v>
      </c>
      <c r="AV19" s="427" t="s">
        <v>918</v>
      </c>
      <c r="AW19" s="432">
        <v>43281</v>
      </c>
      <c r="AX19" s="493" t="s">
        <v>1068</v>
      </c>
      <c r="AY19" s="348"/>
      <c r="AZ19" s="427"/>
      <c r="BA19" s="427"/>
      <c r="BB19" s="427"/>
      <c r="BC19" s="427"/>
      <c r="BD19" s="427" t="s">
        <v>1369</v>
      </c>
      <c r="BE19" s="427"/>
      <c r="BF19" s="427"/>
    </row>
    <row r="20" spans="1:58" s="429" customFormat="1" ht="90" hidden="1" customHeight="1" x14ac:dyDescent="0.25">
      <c r="A20" s="348">
        <v>18</v>
      </c>
      <c r="B20" s="507" t="s">
        <v>5679</v>
      </c>
      <c r="C20" s="490" t="s">
        <v>6330</v>
      </c>
      <c r="D20" s="468" t="s">
        <v>4939</v>
      </c>
      <c r="E20" s="437">
        <v>43091</v>
      </c>
      <c r="F20" s="470" t="s">
        <v>5264</v>
      </c>
      <c r="G20" s="350" t="s">
        <v>6337</v>
      </c>
      <c r="H20" s="469" t="s">
        <v>5289</v>
      </c>
      <c r="I20" s="469" t="s">
        <v>5290</v>
      </c>
      <c r="J20" s="467" t="s">
        <v>5284</v>
      </c>
      <c r="K20" s="467"/>
      <c r="L20" s="494"/>
      <c r="M20" s="467"/>
      <c r="N20" s="471">
        <v>43132</v>
      </c>
      <c r="O20" s="471">
        <v>43140</v>
      </c>
      <c r="P20" s="454">
        <f t="shared" si="0"/>
        <v>2</v>
      </c>
      <c r="Q20" s="578"/>
      <c r="R20" s="467" t="s">
        <v>6387</v>
      </c>
      <c r="S20" s="467" t="s">
        <v>262</v>
      </c>
      <c r="T20" s="325" t="s">
        <v>5285</v>
      </c>
      <c r="U20" s="426" t="s">
        <v>5788</v>
      </c>
      <c r="V20" s="431" t="s">
        <v>1663</v>
      </c>
      <c r="W20" s="431" t="s">
        <v>5838</v>
      </c>
      <c r="X20" s="431" t="s">
        <v>1663</v>
      </c>
      <c r="Y20" s="431" t="s">
        <v>5838</v>
      </c>
      <c r="Z20" s="10" t="s">
        <v>1663</v>
      </c>
      <c r="AA20" s="325" t="s">
        <v>5908</v>
      </c>
      <c r="AB20" s="10" t="s">
        <v>1663</v>
      </c>
      <c r="AC20" s="325" t="s">
        <v>5908</v>
      </c>
      <c r="AD20" s="427" t="s">
        <v>1663</v>
      </c>
      <c r="AE20" s="325" t="s">
        <v>5908</v>
      </c>
      <c r="AF20" s="427" t="s">
        <v>1663</v>
      </c>
      <c r="AG20" s="325" t="s">
        <v>5908</v>
      </c>
      <c r="AH20" s="226" t="s">
        <v>1663</v>
      </c>
      <c r="AI20" s="325" t="s">
        <v>5908</v>
      </c>
      <c r="AJ20" s="226" t="s">
        <v>1663</v>
      </c>
      <c r="AK20" s="325" t="s">
        <v>5838</v>
      </c>
      <c r="AL20" s="226" t="s">
        <v>1663</v>
      </c>
      <c r="AM20" s="325" t="s">
        <v>5838</v>
      </c>
      <c r="AN20" s="226" t="s">
        <v>1663</v>
      </c>
      <c r="AO20" s="325" t="s">
        <v>5838</v>
      </c>
      <c r="AP20" s="226" t="s">
        <v>1663</v>
      </c>
      <c r="AQ20" s="325" t="s">
        <v>5838</v>
      </c>
      <c r="AR20" s="226" t="s">
        <v>1663</v>
      </c>
      <c r="AS20" s="325" t="s">
        <v>5838</v>
      </c>
      <c r="AT20" s="226" t="s">
        <v>1663</v>
      </c>
      <c r="AU20" s="325" t="s">
        <v>5838</v>
      </c>
      <c r="AV20" s="427" t="s">
        <v>918</v>
      </c>
      <c r="AW20" s="432">
        <v>43189</v>
      </c>
      <c r="AX20" s="493" t="s">
        <v>1068</v>
      </c>
      <c r="AY20" s="348"/>
      <c r="AZ20" s="427"/>
      <c r="BA20" s="427"/>
      <c r="BB20" s="427"/>
      <c r="BC20" s="427"/>
      <c r="BD20" s="427" t="s">
        <v>1369</v>
      </c>
      <c r="BE20" s="427"/>
      <c r="BF20" s="427"/>
    </row>
    <row r="21" spans="1:58" s="429" customFormat="1" ht="90" hidden="1" customHeight="1" x14ac:dyDescent="0.25">
      <c r="A21" s="348">
        <v>19</v>
      </c>
      <c r="B21" s="507" t="s">
        <v>5680</v>
      </c>
      <c r="C21" s="490" t="s">
        <v>6330</v>
      </c>
      <c r="D21" s="468" t="s">
        <v>4939</v>
      </c>
      <c r="E21" s="437">
        <v>43091</v>
      </c>
      <c r="F21" s="470" t="s">
        <v>5264</v>
      </c>
      <c r="G21" s="350" t="s">
        <v>6337</v>
      </c>
      <c r="H21" s="469" t="s">
        <v>5289</v>
      </c>
      <c r="I21" s="469" t="s">
        <v>5290</v>
      </c>
      <c r="J21" s="470" t="s">
        <v>5294</v>
      </c>
      <c r="K21" s="470"/>
      <c r="L21" s="438"/>
      <c r="M21" s="470"/>
      <c r="N21" s="471">
        <v>43133</v>
      </c>
      <c r="O21" s="471">
        <v>43160</v>
      </c>
      <c r="P21" s="454">
        <f t="shared" si="0"/>
        <v>4</v>
      </c>
      <c r="Q21" s="578"/>
      <c r="R21" s="470" t="s">
        <v>78</v>
      </c>
      <c r="S21" s="470"/>
      <c r="T21" s="349" t="s">
        <v>5295</v>
      </c>
      <c r="U21" s="475" t="s">
        <v>5789</v>
      </c>
      <c r="V21" s="349" t="s">
        <v>5296</v>
      </c>
      <c r="W21" s="349" t="s">
        <v>5843</v>
      </c>
      <c r="X21" s="349" t="s">
        <v>5297</v>
      </c>
      <c r="Y21" s="10" t="s">
        <v>5870</v>
      </c>
      <c r="Z21" s="325" t="s">
        <v>5298</v>
      </c>
      <c r="AA21" s="325" t="s">
        <v>5896</v>
      </c>
      <c r="AB21" s="459" t="s">
        <v>1663</v>
      </c>
      <c r="AC21" s="475" t="s">
        <v>5936</v>
      </c>
      <c r="AD21" s="427" t="s">
        <v>1663</v>
      </c>
      <c r="AE21" s="475" t="s">
        <v>5936</v>
      </c>
      <c r="AF21" s="434" t="s">
        <v>1663</v>
      </c>
      <c r="AG21" s="475" t="s">
        <v>5936</v>
      </c>
      <c r="AH21" s="226" t="s">
        <v>1663</v>
      </c>
      <c r="AI21" s="475" t="s">
        <v>5936</v>
      </c>
      <c r="AJ21" s="226" t="s">
        <v>1663</v>
      </c>
      <c r="AK21" s="475" t="s">
        <v>5936</v>
      </c>
      <c r="AL21" s="226" t="s">
        <v>1663</v>
      </c>
      <c r="AM21" s="475" t="s">
        <v>5936</v>
      </c>
      <c r="AN21" s="226" t="s">
        <v>1663</v>
      </c>
      <c r="AO21" s="475" t="s">
        <v>5936</v>
      </c>
      <c r="AP21" s="226" t="s">
        <v>1663</v>
      </c>
      <c r="AQ21" s="475" t="s">
        <v>5936</v>
      </c>
      <c r="AR21" s="226" t="s">
        <v>1663</v>
      </c>
      <c r="AS21" s="475" t="s">
        <v>5936</v>
      </c>
      <c r="AT21" s="226" t="s">
        <v>1663</v>
      </c>
      <c r="AU21" s="493" t="s">
        <v>5936</v>
      </c>
      <c r="AV21" s="427" t="s">
        <v>918</v>
      </c>
      <c r="AW21" s="432">
        <v>43522</v>
      </c>
      <c r="AX21" s="493" t="s">
        <v>1068</v>
      </c>
      <c r="AY21" s="348"/>
      <c r="AZ21" s="427"/>
      <c r="BA21" s="427"/>
      <c r="BB21" s="427"/>
      <c r="BC21" s="427"/>
      <c r="BD21" s="427" t="s">
        <v>1369</v>
      </c>
      <c r="BE21" s="427"/>
      <c r="BF21" s="427"/>
    </row>
    <row r="22" spans="1:58" s="14" customFormat="1" ht="90" hidden="1" customHeight="1" x14ac:dyDescent="0.25">
      <c r="A22" s="348">
        <v>20</v>
      </c>
      <c r="B22" s="507" t="s">
        <v>5681</v>
      </c>
      <c r="C22" s="490" t="s">
        <v>6330</v>
      </c>
      <c r="D22" s="470" t="s">
        <v>4939</v>
      </c>
      <c r="E22" s="465">
        <v>43091</v>
      </c>
      <c r="F22" s="470" t="s">
        <v>3176</v>
      </c>
      <c r="G22" s="350" t="s">
        <v>6338</v>
      </c>
      <c r="H22" s="349" t="s">
        <v>5299</v>
      </c>
      <c r="I22" s="470" t="s">
        <v>5300</v>
      </c>
      <c r="J22" s="470" t="s">
        <v>5301</v>
      </c>
      <c r="K22" s="470"/>
      <c r="L22" s="495"/>
      <c r="M22" s="470"/>
      <c r="N22" s="435">
        <v>43115</v>
      </c>
      <c r="O22" s="432">
        <v>43220</v>
      </c>
      <c r="P22" s="454">
        <f t="shared" si="0"/>
        <v>15</v>
      </c>
      <c r="Q22" s="578"/>
      <c r="R22" s="470" t="s">
        <v>16</v>
      </c>
      <c r="S22" s="470"/>
      <c r="T22" s="470" t="s">
        <v>5302</v>
      </c>
      <c r="U22" s="330" t="s">
        <v>5790</v>
      </c>
      <c r="V22" s="470" t="s">
        <v>5303</v>
      </c>
      <c r="W22" s="330" t="s">
        <v>5829</v>
      </c>
      <c r="X22" s="10" t="s">
        <v>1663</v>
      </c>
      <c r="Y22" s="10" t="s">
        <v>5867</v>
      </c>
      <c r="Z22" s="434" t="s">
        <v>1663</v>
      </c>
      <c r="AA22" s="325" t="s">
        <v>5867</v>
      </c>
      <c r="AB22" s="434" t="s">
        <v>1663</v>
      </c>
      <c r="AC22" s="325" t="s">
        <v>5867</v>
      </c>
      <c r="AD22" s="427" t="s">
        <v>1663</v>
      </c>
      <c r="AE22" s="325" t="s">
        <v>5867</v>
      </c>
      <c r="AF22" s="434" t="s">
        <v>1663</v>
      </c>
      <c r="AG22" s="325" t="s">
        <v>5867</v>
      </c>
      <c r="AH22" s="434" t="s">
        <v>1663</v>
      </c>
      <c r="AI22" s="325" t="s">
        <v>5867</v>
      </c>
      <c r="AJ22" s="434" t="s">
        <v>1663</v>
      </c>
      <c r="AK22" s="325" t="s">
        <v>5867</v>
      </c>
      <c r="AL22" s="434" t="s">
        <v>1663</v>
      </c>
      <c r="AM22" s="325" t="s">
        <v>5867</v>
      </c>
      <c r="AN22" s="434" t="s">
        <v>1663</v>
      </c>
      <c r="AO22" s="325" t="s">
        <v>5867</v>
      </c>
      <c r="AP22" s="434" t="s">
        <v>1663</v>
      </c>
      <c r="AQ22" s="325" t="s">
        <v>5867</v>
      </c>
      <c r="AR22" s="434" t="s">
        <v>1663</v>
      </c>
      <c r="AS22" s="325" t="s">
        <v>5867</v>
      </c>
      <c r="AT22" s="434" t="s">
        <v>1663</v>
      </c>
      <c r="AU22" s="325" t="s">
        <v>5867</v>
      </c>
      <c r="AV22" s="427" t="s">
        <v>918</v>
      </c>
      <c r="AW22" s="465">
        <v>43281</v>
      </c>
      <c r="AX22" s="493" t="s">
        <v>1068</v>
      </c>
      <c r="AY22" s="348"/>
      <c r="AZ22" s="427"/>
      <c r="BA22" s="427"/>
      <c r="BB22" s="427"/>
      <c r="BC22" s="427"/>
      <c r="BD22" s="427" t="s">
        <v>1369</v>
      </c>
      <c r="BE22" s="427"/>
      <c r="BF22" s="30"/>
    </row>
    <row r="23" spans="1:58" s="14" customFormat="1" ht="90" hidden="1" customHeight="1" x14ac:dyDescent="0.25">
      <c r="A23" s="348">
        <v>21</v>
      </c>
      <c r="B23" s="507" t="s">
        <v>5682</v>
      </c>
      <c r="C23" s="490" t="s">
        <v>6330</v>
      </c>
      <c r="D23" s="470" t="s">
        <v>4939</v>
      </c>
      <c r="E23" s="687">
        <v>43091</v>
      </c>
      <c r="F23" s="470" t="s">
        <v>5305</v>
      </c>
      <c r="G23" s="350" t="s">
        <v>6339</v>
      </c>
      <c r="H23" s="469" t="s">
        <v>5306</v>
      </c>
      <c r="I23" s="469" t="s">
        <v>5307</v>
      </c>
      <c r="J23" s="467" t="s">
        <v>5308</v>
      </c>
      <c r="K23" s="467"/>
      <c r="L23" s="494"/>
      <c r="M23" s="467"/>
      <c r="N23" s="465" t="s">
        <v>5309</v>
      </c>
      <c r="O23" s="471" t="s">
        <v>5310</v>
      </c>
      <c r="P23" s="454" t="e">
        <f t="shared" si="0"/>
        <v>#VALUE!</v>
      </c>
      <c r="Q23" s="578"/>
      <c r="R23" s="467" t="s">
        <v>262</v>
      </c>
      <c r="S23" s="467"/>
      <c r="T23" s="349" t="s">
        <v>5311</v>
      </c>
      <c r="U23" s="431" t="s">
        <v>5791</v>
      </c>
      <c r="V23" s="431" t="s">
        <v>1663</v>
      </c>
      <c r="W23" s="431" t="s">
        <v>5838</v>
      </c>
      <c r="X23" s="431" t="s">
        <v>1663</v>
      </c>
      <c r="Y23" s="431" t="s">
        <v>5838</v>
      </c>
      <c r="Z23" s="10" t="s">
        <v>1663</v>
      </c>
      <c r="AA23" s="325" t="s">
        <v>5908</v>
      </c>
      <c r="AB23" s="10" t="s">
        <v>1663</v>
      </c>
      <c r="AC23" s="325" t="s">
        <v>5908</v>
      </c>
      <c r="AD23" s="427" t="s">
        <v>1663</v>
      </c>
      <c r="AE23" s="325" t="s">
        <v>5908</v>
      </c>
      <c r="AF23" s="427" t="s">
        <v>1663</v>
      </c>
      <c r="AG23" s="325" t="s">
        <v>5908</v>
      </c>
      <c r="AH23" s="226" t="s">
        <v>1663</v>
      </c>
      <c r="AI23" s="325" t="s">
        <v>5908</v>
      </c>
      <c r="AJ23" s="226" t="s">
        <v>1663</v>
      </c>
      <c r="AK23" s="325" t="s">
        <v>5838</v>
      </c>
      <c r="AL23" s="226" t="s">
        <v>1663</v>
      </c>
      <c r="AM23" s="325" t="s">
        <v>5838</v>
      </c>
      <c r="AN23" s="226" t="s">
        <v>1663</v>
      </c>
      <c r="AO23" s="325" t="s">
        <v>5838</v>
      </c>
      <c r="AP23" s="226" t="s">
        <v>1663</v>
      </c>
      <c r="AQ23" s="325" t="s">
        <v>5838</v>
      </c>
      <c r="AR23" s="226" t="s">
        <v>1663</v>
      </c>
      <c r="AS23" s="325" t="s">
        <v>5838</v>
      </c>
      <c r="AT23" s="226" t="s">
        <v>1663</v>
      </c>
      <c r="AU23" s="325" t="s">
        <v>5838</v>
      </c>
      <c r="AV23" s="427" t="s">
        <v>918</v>
      </c>
      <c r="AW23" s="432">
        <v>43189</v>
      </c>
      <c r="AX23" s="493" t="s">
        <v>1068</v>
      </c>
      <c r="AY23" s="348"/>
      <c r="AZ23" s="427"/>
      <c r="BA23" s="427"/>
      <c r="BB23" s="427"/>
      <c r="BC23" s="427"/>
      <c r="BD23" s="427" t="s">
        <v>1369</v>
      </c>
      <c r="BE23" s="427"/>
      <c r="BF23" s="30"/>
    </row>
    <row r="24" spans="1:58" s="14" customFormat="1" ht="90" hidden="1" customHeight="1" x14ac:dyDescent="0.25">
      <c r="A24" s="348">
        <v>22</v>
      </c>
      <c r="B24" s="507" t="s">
        <v>5683</v>
      </c>
      <c r="C24" s="490" t="s">
        <v>6330</v>
      </c>
      <c r="D24" s="470" t="s">
        <v>4939</v>
      </c>
      <c r="E24" s="687"/>
      <c r="F24" s="470" t="s">
        <v>5305</v>
      </c>
      <c r="G24" s="350" t="s">
        <v>6339</v>
      </c>
      <c r="H24" s="469" t="s">
        <v>5306</v>
      </c>
      <c r="I24" s="469" t="s">
        <v>5307</v>
      </c>
      <c r="J24" s="467" t="s">
        <v>5312</v>
      </c>
      <c r="K24" s="467"/>
      <c r="L24" s="438"/>
      <c r="M24" s="467"/>
      <c r="N24" s="471">
        <v>43115</v>
      </c>
      <c r="O24" s="471">
        <v>43159</v>
      </c>
      <c r="P24" s="454">
        <f t="shared" si="0"/>
        <v>7</v>
      </c>
      <c r="Q24" s="578"/>
      <c r="R24" s="467" t="s">
        <v>78</v>
      </c>
      <c r="S24" s="467"/>
      <c r="T24" s="349" t="s">
        <v>5313</v>
      </c>
      <c r="U24" s="32" t="s">
        <v>5792</v>
      </c>
      <c r="V24" s="431" t="s">
        <v>1663</v>
      </c>
      <c r="W24" s="431" t="s">
        <v>5838</v>
      </c>
      <c r="X24" s="431" t="s">
        <v>1663</v>
      </c>
      <c r="Y24" s="431" t="s">
        <v>5838</v>
      </c>
      <c r="Z24" s="431" t="s">
        <v>1663</v>
      </c>
      <c r="AA24" s="431" t="s">
        <v>5838</v>
      </c>
      <c r="AB24" s="431" t="s">
        <v>1663</v>
      </c>
      <c r="AC24" s="431" t="s">
        <v>5838</v>
      </c>
      <c r="AD24" s="431" t="s">
        <v>1663</v>
      </c>
      <c r="AE24" s="431" t="s">
        <v>5838</v>
      </c>
      <c r="AF24" s="431" t="s">
        <v>1663</v>
      </c>
      <c r="AG24" s="431" t="s">
        <v>5838</v>
      </c>
      <c r="AH24" s="431" t="s">
        <v>1663</v>
      </c>
      <c r="AI24" s="431" t="s">
        <v>5838</v>
      </c>
      <c r="AJ24" s="431" t="s">
        <v>1663</v>
      </c>
      <c r="AK24" s="431" t="s">
        <v>5838</v>
      </c>
      <c r="AL24" s="431" t="s">
        <v>1663</v>
      </c>
      <c r="AM24" s="431" t="s">
        <v>5838</v>
      </c>
      <c r="AN24" s="431" t="s">
        <v>1663</v>
      </c>
      <c r="AO24" s="431" t="s">
        <v>5838</v>
      </c>
      <c r="AP24" s="431" t="s">
        <v>1663</v>
      </c>
      <c r="AQ24" s="431" t="s">
        <v>5838</v>
      </c>
      <c r="AR24" s="431" t="s">
        <v>1663</v>
      </c>
      <c r="AS24" s="431" t="s">
        <v>5838</v>
      </c>
      <c r="AT24" s="431" t="s">
        <v>1663</v>
      </c>
      <c r="AU24" s="431" t="s">
        <v>5838</v>
      </c>
      <c r="AV24" s="427" t="s">
        <v>918</v>
      </c>
      <c r="AW24" s="432">
        <v>43189</v>
      </c>
      <c r="AX24" s="493" t="s">
        <v>1068</v>
      </c>
      <c r="AY24" s="348"/>
      <c r="AZ24" s="427"/>
      <c r="BA24" s="427"/>
      <c r="BB24" s="427"/>
      <c r="BC24" s="427"/>
      <c r="BD24" s="427" t="s">
        <v>1369</v>
      </c>
      <c r="BE24" s="427"/>
      <c r="BF24" s="30"/>
    </row>
    <row r="25" spans="1:58" s="14" customFormat="1" ht="90" hidden="1" customHeight="1" x14ac:dyDescent="0.25">
      <c r="A25" s="348">
        <v>23</v>
      </c>
      <c r="B25" s="507" t="s">
        <v>5684</v>
      </c>
      <c r="C25" s="490" t="s">
        <v>6330</v>
      </c>
      <c r="D25" s="470" t="s">
        <v>4939</v>
      </c>
      <c r="E25" s="687"/>
      <c r="F25" s="470" t="s">
        <v>5305</v>
      </c>
      <c r="G25" s="350" t="s">
        <v>6339</v>
      </c>
      <c r="H25" s="469" t="s">
        <v>5306</v>
      </c>
      <c r="I25" s="469" t="s">
        <v>5307</v>
      </c>
      <c r="J25" s="467" t="s">
        <v>5314</v>
      </c>
      <c r="K25" s="467"/>
      <c r="L25" s="494"/>
      <c r="M25" s="467"/>
      <c r="N25" s="471">
        <v>43160</v>
      </c>
      <c r="O25" s="471">
        <v>43251</v>
      </c>
      <c r="P25" s="454">
        <f t="shared" si="0"/>
        <v>13</v>
      </c>
      <c r="Q25" s="578"/>
      <c r="R25" s="467" t="s">
        <v>262</v>
      </c>
      <c r="S25" s="467"/>
      <c r="T25" s="436" t="s">
        <v>5315</v>
      </c>
      <c r="U25" s="32" t="s">
        <v>5773</v>
      </c>
      <c r="V25" s="436" t="s">
        <v>5316</v>
      </c>
      <c r="W25" s="330" t="s">
        <v>5830</v>
      </c>
      <c r="X25" s="431" t="s">
        <v>1663</v>
      </c>
      <c r="Y25" s="431" t="s">
        <v>5867</v>
      </c>
      <c r="Z25" s="431" t="s">
        <v>1663</v>
      </c>
      <c r="AA25" s="431" t="s">
        <v>5867</v>
      </c>
      <c r="AB25" s="431" t="s">
        <v>1663</v>
      </c>
      <c r="AC25" s="431" t="s">
        <v>5867</v>
      </c>
      <c r="AD25" s="431" t="s">
        <v>1663</v>
      </c>
      <c r="AE25" s="431" t="s">
        <v>5867</v>
      </c>
      <c r="AF25" s="431" t="s">
        <v>1663</v>
      </c>
      <c r="AG25" s="431" t="s">
        <v>5867</v>
      </c>
      <c r="AH25" s="431" t="s">
        <v>1663</v>
      </c>
      <c r="AI25" s="431" t="s">
        <v>5867</v>
      </c>
      <c r="AJ25" s="431" t="s">
        <v>1663</v>
      </c>
      <c r="AK25" s="431" t="s">
        <v>5867</v>
      </c>
      <c r="AL25" s="431" t="s">
        <v>1663</v>
      </c>
      <c r="AM25" s="431" t="s">
        <v>5867</v>
      </c>
      <c r="AN25" s="431" t="s">
        <v>1663</v>
      </c>
      <c r="AO25" s="431" t="s">
        <v>5867</v>
      </c>
      <c r="AP25" s="431" t="s">
        <v>1663</v>
      </c>
      <c r="AQ25" s="431" t="s">
        <v>5867</v>
      </c>
      <c r="AR25" s="431" t="s">
        <v>1663</v>
      </c>
      <c r="AS25" s="431" t="s">
        <v>5867</v>
      </c>
      <c r="AT25" s="431" t="s">
        <v>1663</v>
      </c>
      <c r="AU25" s="431" t="s">
        <v>5867</v>
      </c>
      <c r="AV25" s="427" t="s">
        <v>918</v>
      </c>
      <c r="AW25" s="465">
        <v>43281</v>
      </c>
      <c r="AX25" s="493" t="s">
        <v>1068</v>
      </c>
      <c r="AY25" s="348"/>
      <c r="AZ25" s="427"/>
      <c r="BA25" s="427"/>
      <c r="BB25" s="427"/>
      <c r="BC25" s="427"/>
      <c r="BD25" s="427" t="s">
        <v>1369</v>
      </c>
      <c r="BE25" s="427"/>
      <c r="BF25" s="30"/>
    </row>
    <row r="26" spans="1:58" s="14" customFormat="1" ht="90" hidden="1" customHeight="1" x14ac:dyDescent="0.25">
      <c r="A26" s="348">
        <v>24</v>
      </c>
      <c r="B26" s="507" t="s">
        <v>5685</v>
      </c>
      <c r="C26" s="490" t="s">
        <v>6330</v>
      </c>
      <c r="D26" s="470" t="s">
        <v>4939</v>
      </c>
      <c r="E26" s="687"/>
      <c r="F26" s="470" t="s">
        <v>5305</v>
      </c>
      <c r="G26" s="350" t="s">
        <v>6339</v>
      </c>
      <c r="H26" s="469" t="s">
        <v>5306</v>
      </c>
      <c r="I26" s="469" t="s">
        <v>5307</v>
      </c>
      <c r="J26" s="467" t="s">
        <v>5317</v>
      </c>
      <c r="K26" s="467"/>
      <c r="L26" s="494"/>
      <c r="M26" s="467"/>
      <c r="N26" s="471">
        <v>43076</v>
      </c>
      <c r="O26" s="471">
        <v>43098</v>
      </c>
      <c r="P26" s="454">
        <f t="shared" si="0"/>
        <v>4</v>
      </c>
      <c r="Q26" s="578"/>
      <c r="R26" s="467" t="s">
        <v>262</v>
      </c>
      <c r="S26" s="467"/>
      <c r="T26" s="349" t="s">
        <v>5318</v>
      </c>
      <c r="U26" s="469" t="s">
        <v>5793</v>
      </c>
      <c r="V26" s="431" t="s">
        <v>1663</v>
      </c>
      <c r="W26" s="431" t="s">
        <v>5838</v>
      </c>
      <c r="X26" s="431" t="s">
        <v>1663</v>
      </c>
      <c r="Y26" s="431" t="s">
        <v>5838</v>
      </c>
      <c r="Z26" s="431" t="s">
        <v>1663</v>
      </c>
      <c r="AA26" s="431" t="s">
        <v>5838</v>
      </c>
      <c r="AB26" s="431" t="s">
        <v>1663</v>
      </c>
      <c r="AC26" s="431" t="s">
        <v>5838</v>
      </c>
      <c r="AD26" s="431" t="s">
        <v>1663</v>
      </c>
      <c r="AE26" s="431" t="s">
        <v>5838</v>
      </c>
      <c r="AF26" s="431" t="s">
        <v>1663</v>
      </c>
      <c r="AG26" s="431" t="s">
        <v>5838</v>
      </c>
      <c r="AH26" s="431" t="s">
        <v>1663</v>
      </c>
      <c r="AI26" s="431" t="s">
        <v>5838</v>
      </c>
      <c r="AJ26" s="431" t="s">
        <v>1663</v>
      </c>
      <c r="AK26" s="431" t="s">
        <v>5838</v>
      </c>
      <c r="AL26" s="431" t="s">
        <v>1663</v>
      </c>
      <c r="AM26" s="431" t="s">
        <v>5838</v>
      </c>
      <c r="AN26" s="431" t="s">
        <v>1663</v>
      </c>
      <c r="AO26" s="431" t="s">
        <v>5838</v>
      </c>
      <c r="AP26" s="431" t="s">
        <v>1663</v>
      </c>
      <c r="AQ26" s="431" t="s">
        <v>5838</v>
      </c>
      <c r="AR26" s="431" t="s">
        <v>1663</v>
      </c>
      <c r="AS26" s="431" t="s">
        <v>5838</v>
      </c>
      <c r="AT26" s="431" t="s">
        <v>1663</v>
      </c>
      <c r="AU26" s="431" t="s">
        <v>5838</v>
      </c>
      <c r="AV26" s="427" t="s">
        <v>918</v>
      </c>
      <c r="AW26" s="432">
        <v>43189</v>
      </c>
      <c r="AX26" s="493" t="s">
        <v>1068</v>
      </c>
      <c r="AY26" s="348"/>
      <c r="AZ26" s="427"/>
      <c r="BA26" s="427"/>
      <c r="BB26" s="427"/>
      <c r="BC26" s="427"/>
      <c r="BD26" s="427" t="s">
        <v>1369</v>
      </c>
      <c r="BE26" s="427"/>
      <c r="BF26" s="30"/>
    </row>
    <row r="27" spans="1:58" s="14" customFormat="1" ht="90" hidden="1" customHeight="1" x14ac:dyDescent="0.25">
      <c r="A27" s="348">
        <v>25</v>
      </c>
      <c r="B27" s="507" t="s">
        <v>5686</v>
      </c>
      <c r="C27" s="490" t="s">
        <v>6330</v>
      </c>
      <c r="D27" s="470" t="s">
        <v>4939</v>
      </c>
      <c r="E27" s="687"/>
      <c r="F27" s="470" t="s">
        <v>5305</v>
      </c>
      <c r="G27" s="350" t="s">
        <v>6339</v>
      </c>
      <c r="H27" s="469" t="s">
        <v>5306</v>
      </c>
      <c r="I27" s="469" t="s">
        <v>5307</v>
      </c>
      <c r="J27" s="467" t="s">
        <v>5319</v>
      </c>
      <c r="K27" s="467"/>
      <c r="L27" s="494"/>
      <c r="M27" s="467"/>
      <c r="N27" s="478">
        <v>43076</v>
      </c>
      <c r="O27" s="471">
        <v>43098</v>
      </c>
      <c r="P27" s="454">
        <f t="shared" si="0"/>
        <v>4</v>
      </c>
      <c r="Q27" s="578"/>
      <c r="R27" s="467" t="s">
        <v>262</v>
      </c>
      <c r="S27" s="467"/>
      <c r="T27" s="349" t="s">
        <v>5320</v>
      </c>
      <c r="U27" s="469" t="s">
        <v>5794</v>
      </c>
      <c r="V27" s="431" t="s">
        <v>1663</v>
      </c>
      <c r="W27" s="431" t="s">
        <v>5838</v>
      </c>
      <c r="X27" s="431" t="s">
        <v>1663</v>
      </c>
      <c r="Y27" s="431" t="s">
        <v>5838</v>
      </c>
      <c r="Z27" s="431" t="s">
        <v>1663</v>
      </c>
      <c r="AA27" s="431" t="s">
        <v>5838</v>
      </c>
      <c r="AB27" s="431" t="s">
        <v>1663</v>
      </c>
      <c r="AC27" s="431" t="s">
        <v>5838</v>
      </c>
      <c r="AD27" s="431" t="s">
        <v>1663</v>
      </c>
      <c r="AE27" s="431" t="s">
        <v>5838</v>
      </c>
      <c r="AF27" s="431" t="s">
        <v>1663</v>
      </c>
      <c r="AG27" s="431" t="s">
        <v>5838</v>
      </c>
      <c r="AH27" s="431" t="s">
        <v>1663</v>
      </c>
      <c r="AI27" s="431" t="s">
        <v>5838</v>
      </c>
      <c r="AJ27" s="431" t="s">
        <v>1663</v>
      </c>
      <c r="AK27" s="431" t="s">
        <v>5838</v>
      </c>
      <c r="AL27" s="431" t="s">
        <v>1663</v>
      </c>
      <c r="AM27" s="431" t="s">
        <v>5838</v>
      </c>
      <c r="AN27" s="431" t="s">
        <v>1663</v>
      </c>
      <c r="AO27" s="431" t="s">
        <v>5838</v>
      </c>
      <c r="AP27" s="431" t="s">
        <v>1663</v>
      </c>
      <c r="AQ27" s="431" t="s">
        <v>5838</v>
      </c>
      <c r="AR27" s="431" t="s">
        <v>1663</v>
      </c>
      <c r="AS27" s="431" t="s">
        <v>5838</v>
      </c>
      <c r="AT27" s="431" t="s">
        <v>1663</v>
      </c>
      <c r="AU27" s="431" t="s">
        <v>5838</v>
      </c>
      <c r="AV27" s="427" t="s">
        <v>918</v>
      </c>
      <c r="AW27" s="432">
        <v>43189</v>
      </c>
      <c r="AX27" s="493" t="s">
        <v>1068</v>
      </c>
      <c r="AY27" s="348"/>
      <c r="AZ27" s="427"/>
      <c r="BA27" s="427"/>
      <c r="BB27" s="427"/>
      <c r="BC27" s="427"/>
      <c r="BD27" s="427" t="s">
        <v>1369</v>
      </c>
      <c r="BE27" s="427"/>
      <c r="BF27" s="30"/>
    </row>
    <row r="28" spans="1:58" s="14" customFormat="1" ht="90" hidden="1" customHeight="1" x14ac:dyDescent="0.25">
      <c r="A28" s="348">
        <v>26</v>
      </c>
      <c r="B28" s="507" t="s">
        <v>5687</v>
      </c>
      <c r="C28" s="490" t="s">
        <v>6330</v>
      </c>
      <c r="D28" s="470" t="s">
        <v>4939</v>
      </c>
      <c r="E28" s="687"/>
      <c r="F28" s="470" t="s">
        <v>5305</v>
      </c>
      <c r="G28" s="350" t="s">
        <v>6339</v>
      </c>
      <c r="H28" s="469" t="s">
        <v>5306</v>
      </c>
      <c r="I28" s="469" t="s">
        <v>5307</v>
      </c>
      <c r="J28" s="467" t="s">
        <v>5321</v>
      </c>
      <c r="K28" s="467"/>
      <c r="L28" s="494"/>
      <c r="M28" s="467"/>
      <c r="N28" s="478">
        <v>43115</v>
      </c>
      <c r="O28" s="471">
        <v>46783</v>
      </c>
      <c r="P28" s="454">
        <f t="shared" si="0"/>
        <v>3</v>
      </c>
      <c r="Q28" s="578"/>
      <c r="R28" s="467" t="s">
        <v>262</v>
      </c>
      <c r="S28" s="467"/>
      <c r="T28" s="436" t="s">
        <v>5322</v>
      </c>
      <c r="U28" s="475" t="s">
        <v>5795</v>
      </c>
      <c r="V28" s="431" t="s">
        <v>1663</v>
      </c>
      <c r="W28" s="431" t="s">
        <v>5838</v>
      </c>
      <c r="X28" s="431" t="s">
        <v>1663</v>
      </c>
      <c r="Y28" s="431" t="s">
        <v>5838</v>
      </c>
      <c r="Z28" s="431" t="s">
        <v>1663</v>
      </c>
      <c r="AA28" s="431" t="s">
        <v>5838</v>
      </c>
      <c r="AB28" s="431" t="s">
        <v>1663</v>
      </c>
      <c r="AC28" s="431" t="s">
        <v>5838</v>
      </c>
      <c r="AD28" s="431" t="s">
        <v>1663</v>
      </c>
      <c r="AE28" s="431" t="s">
        <v>5838</v>
      </c>
      <c r="AF28" s="431" t="s">
        <v>1663</v>
      </c>
      <c r="AG28" s="431" t="s">
        <v>5838</v>
      </c>
      <c r="AH28" s="431" t="s">
        <v>1663</v>
      </c>
      <c r="AI28" s="431" t="s">
        <v>5838</v>
      </c>
      <c r="AJ28" s="431" t="s">
        <v>1663</v>
      </c>
      <c r="AK28" s="431" t="s">
        <v>5838</v>
      </c>
      <c r="AL28" s="431" t="s">
        <v>1663</v>
      </c>
      <c r="AM28" s="431" t="s">
        <v>5838</v>
      </c>
      <c r="AN28" s="431" t="s">
        <v>1663</v>
      </c>
      <c r="AO28" s="431" t="s">
        <v>5838</v>
      </c>
      <c r="AP28" s="431" t="s">
        <v>1663</v>
      </c>
      <c r="AQ28" s="431" t="s">
        <v>5838</v>
      </c>
      <c r="AR28" s="431" t="s">
        <v>1663</v>
      </c>
      <c r="AS28" s="431" t="s">
        <v>5838</v>
      </c>
      <c r="AT28" s="431" t="s">
        <v>1663</v>
      </c>
      <c r="AU28" s="431" t="s">
        <v>5838</v>
      </c>
      <c r="AV28" s="427" t="s">
        <v>918</v>
      </c>
      <c r="AW28" s="432">
        <v>43189</v>
      </c>
      <c r="AX28" s="493" t="s">
        <v>1068</v>
      </c>
      <c r="AY28" s="348"/>
      <c r="AZ28" s="427"/>
      <c r="BA28" s="427"/>
      <c r="BB28" s="427"/>
      <c r="BC28" s="427"/>
      <c r="BD28" s="427" t="s">
        <v>1369</v>
      </c>
      <c r="BE28" s="427"/>
      <c r="BF28" s="30"/>
    </row>
    <row r="29" spans="1:58" s="14" customFormat="1" ht="90" hidden="1" customHeight="1" x14ac:dyDescent="0.25">
      <c r="A29" s="348">
        <v>27</v>
      </c>
      <c r="B29" s="507" t="s">
        <v>5688</v>
      </c>
      <c r="C29" s="490" t="s">
        <v>6330</v>
      </c>
      <c r="D29" s="470" t="s">
        <v>4939</v>
      </c>
      <c r="E29" s="687"/>
      <c r="F29" s="470" t="s">
        <v>5305</v>
      </c>
      <c r="G29" s="350" t="s">
        <v>6339</v>
      </c>
      <c r="H29" s="469" t="s">
        <v>5306</v>
      </c>
      <c r="I29" s="469" t="s">
        <v>5307</v>
      </c>
      <c r="J29" s="467" t="s">
        <v>5323</v>
      </c>
      <c r="K29" s="467"/>
      <c r="L29" s="438"/>
      <c r="M29" s="467"/>
      <c r="N29" s="471">
        <v>43115</v>
      </c>
      <c r="O29" s="471">
        <v>43146</v>
      </c>
      <c r="P29" s="454">
        <f t="shared" si="0"/>
        <v>5</v>
      </c>
      <c r="Q29" s="578"/>
      <c r="R29" s="467" t="s">
        <v>78</v>
      </c>
      <c r="S29" s="467"/>
      <c r="T29" s="436" t="s">
        <v>5324</v>
      </c>
      <c r="U29" s="32" t="s">
        <v>5796</v>
      </c>
      <c r="V29" s="431" t="s">
        <v>1663</v>
      </c>
      <c r="W29" s="431" t="s">
        <v>5838</v>
      </c>
      <c r="X29" s="431" t="s">
        <v>1663</v>
      </c>
      <c r="Y29" s="431" t="s">
        <v>5838</v>
      </c>
      <c r="Z29" s="431" t="s">
        <v>1663</v>
      </c>
      <c r="AA29" s="431" t="s">
        <v>5838</v>
      </c>
      <c r="AB29" s="431" t="s">
        <v>1663</v>
      </c>
      <c r="AC29" s="431" t="s">
        <v>5838</v>
      </c>
      <c r="AD29" s="431" t="s">
        <v>1663</v>
      </c>
      <c r="AE29" s="431" t="s">
        <v>5838</v>
      </c>
      <c r="AF29" s="431" t="s">
        <v>1663</v>
      </c>
      <c r="AG29" s="431" t="s">
        <v>5838</v>
      </c>
      <c r="AH29" s="431" t="s">
        <v>1663</v>
      </c>
      <c r="AI29" s="431" t="s">
        <v>5838</v>
      </c>
      <c r="AJ29" s="431" t="s">
        <v>1663</v>
      </c>
      <c r="AK29" s="431" t="s">
        <v>5838</v>
      </c>
      <c r="AL29" s="431" t="s">
        <v>1663</v>
      </c>
      <c r="AM29" s="431" t="s">
        <v>5838</v>
      </c>
      <c r="AN29" s="431" t="s">
        <v>1663</v>
      </c>
      <c r="AO29" s="431" t="s">
        <v>5838</v>
      </c>
      <c r="AP29" s="431" t="s">
        <v>1663</v>
      </c>
      <c r="AQ29" s="431" t="s">
        <v>5838</v>
      </c>
      <c r="AR29" s="431" t="s">
        <v>1663</v>
      </c>
      <c r="AS29" s="431" t="s">
        <v>5838</v>
      </c>
      <c r="AT29" s="431" t="s">
        <v>1663</v>
      </c>
      <c r="AU29" s="431" t="s">
        <v>5838</v>
      </c>
      <c r="AV29" s="427" t="s">
        <v>918</v>
      </c>
      <c r="AW29" s="432">
        <v>43189</v>
      </c>
      <c r="AX29" s="493" t="s">
        <v>1068</v>
      </c>
      <c r="AY29" s="348"/>
      <c r="AZ29" s="427"/>
      <c r="BA29" s="427"/>
      <c r="BB29" s="427"/>
      <c r="BC29" s="427"/>
      <c r="BD29" s="427" t="s">
        <v>1369</v>
      </c>
      <c r="BE29" s="427"/>
      <c r="BF29" s="30"/>
    </row>
    <row r="30" spans="1:58" s="14" customFormat="1" ht="90" hidden="1" customHeight="1" x14ac:dyDescent="0.25">
      <c r="A30" s="348">
        <v>28</v>
      </c>
      <c r="B30" s="507" t="s">
        <v>5689</v>
      </c>
      <c r="C30" s="490" t="s">
        <v>6330</v>
      </c>
      <c r="D30" s="470" t="s">
        <v>4939</v>
      </c>
      <c r="E30" s="687"/>
      <c r="F30" s="470" t="s">
        <v>5305</v>
      </c>
      <c r="G30" s="350" t="s">
        <v>6339</v>
      </c>
      <c r="H30" s="469" t="s">
        <v>5306</v>
      </c>
      <c r="I30" s="469" t="s">
        <v>5307</v>
      </c>
      <c r="J30" s="467" t="s">
        <v>5325</v>
      </c>
      <c r="K30" s="467"/>
      <c r="L30" s="494"/>
      <c r="M30" s="467"/>
      <c r="N30" s="471">
        <v>43146</v>
      </c>
      <c r="O30" s="471">
        <v>43465</v>
      </c>
      <c r="P30" s="454">
        <f t="shared" si="0"/>
        <v>46</v>
      </c>
      <c r="Q30" s="578"/>
      <c r="R30" s="467" t="s">
        <v>262</v>
      </c>
      <c r="S30" s="467"/>
      <c r="T30" s="30" t="s">
        <v>5232</v>
      </c>
      <c r="U30" s="32" t="s">
        <v>5773</v>
      </c>
      <c r="V30" s="32" t="s">
        <v>5232</v>
      </c>
      <c r="W30" s="32" t="s">
        <v>5232</v>
      </c>
      <c r="X30" s="431" t="s">
        <v>6144</v>
      </c>
      <c r="Y30" s="349" t="s">
        <v>6145</v>
      </c>
      <c r="Z30" s="431" t="s">
        <v>1663</v>
      </c>
      <c r="AA30" s="431" t="s">
        <v>5909</v>
      </c>
      <c r="AB30" s="431" t="s">
        <v>1663</v>
      </c>
      <c r="AC30" s="431" t="s">
        <v>5909</v>
      </c>
      <c r="AD30" s="431" t="s">
        <v>1663</v>
      </c>
      <c r="AE30" s="431" t="s">
        <v>5909</v>
      </c>
      <c r="AF30" s="431" t="s">
        <v>1663</v>
      </c>
      <c r="AG30" s="431" t="s">
        <v>5909</v>
      </c>
      <c r="AH30" s="431" t="s">
        <v>1663</v>
      </c>
      <c r="AI30" s="431" t="s">
        <v>5909</v>
      </c>
      <c r="AJ30" s="431" t="s">
        <v>1663</v>
      </c>
      <c r="AK30" s="431" t="s">
        <v>5909</v>
      </c>
      <c r="AL30" s="431" t="s">
        <v>1663</v>
      </c>
      <c r="AM30" s="431" t="s">
        <v>5909</v>
      </c>
      <c r="AN30" s="431" t="s">
        <v>1663</v>
      </c>
      <c r="AO30" s="431" t="s">
        <v>5909</v>
      </c>
      <c r="AP30" s="431" t="s">
        <v>1663</v>
      </c>
      <c r="AQ30" s="431" t="s">
        <v>5909</v>
      </c>
      <c r="AR30" s="431" t="s">
        <v>1663</v>
      </c>
      <c r="AS30" s="431" t="s">
        <v>5909</v>
      </c>
      <c r="AT30" s="431" t="s">
        <v>1663</v>
      </c>
      <c r="AU30" s="431" t="s">
        <v>5909</v>
      </c>
      <c r="AV30" s="475" t="s">
        <v>5214</v>
      </c>
      <c r="AW30" s="432">
        <v>43391</v>
      </c>
      <c r="AX30" s="493" t="s">
        <v>1068</v>
      </c>
      <c r="AY30" s="348"/>
      <c r="AZ30" s="427"/>
      <c r="BA30" s="427"/>
      <c r="BB30" s="427"/>
      <c r="BC30" s="427"/>
      <c r="BD30" s="427" t="s">
        <v>1369</v>
      </c>
      <c r="BE30" s="427"/>
      <c r="BF30" s="30"/>
    </row>
    <row r="31" spans="1:58" s="14" customFormat="1" ht="90" hidden="1" customHeight="1" x14ac:dyDescent="0.25">
      <c r="A31" s="348">
        <v>29</v>
      </c>
      <c r="B31" s="507" t="s">
        <v>5690</v>
      </c>
      <c r="C31" s="490" t="s">
        <v>6330</v>
      </c>
      <c r="D31" s="470" t="s">
        <v>4939</v>
      </c>
      <c r="E31" s="437">
        <v>43091</v>
      </c>
      <c r="F31" s="470" t="s">
        <v>5305</v>
      </c>
      <c r="G31" s="350" t="s">
        <v>6340</v>
      </c>
      <c r="H31" s="469" t="s">
        <v>5326</v>
      </c>
      <c r="I31" s="469" t="s">
        <v>5327</v>
      </c>
      <c r="J31" s="467" t="s">
        <v>5328</v>
      </c>
      <c r="K31" s="467"/>
      <c r="L31" s="494"/>
      <c r="M31" s="467"/>
      <c r="N31" s="471">
        <v>43160</v>
      </c>
      <c r="O31" s="471">
        <v>43312</v>
      </c>
      <c r="P31" s="454">
        <f t="shared" si="0"/>
        <v>22</v>
      </c>
      <c r="Q31" s="578"/>
      <c r="R31" s="467" t="s">
        <v>262</v>
      </c>
      <c r="S31" s="467"/>
      <c r="T31" s="325" t="s">
        <v>5329</v>
      </c>
      <c r="U31" s="330" t="s">
        <v>5773</v>
      </c>
      <c r="V31" s="30" t="s">
        <v>5232</v>
      </c>
      <c r="W31" s="32" t="s">
        <v>5844</v>
      </c>
      <c r="X31" s="32" t="s">
        <v>6146</v>
      </c>
      <c r="Y31" s="10" t="s">
        <v>6147</v>
      </c>
      <c r="Z31" s="427" t="s">
        <v>1663</v>
      </c>
      <c r="AA31" s="325" t="s">
        <v>5909</v>
      </c>
      <c r="AB31" s="427" t="s">
        <v>1663</v>
      </c>
      <c r="AC31" s="325" t="s">
        <v>5909</v>
      </c>
      <c r="AD31" s="427" t="s">
        <v>1663</v>
      </c>
      <c r="AE31" s="325" t="s">
        <v>5909</v>
      </c>
      <c r="AF31" s="10" t="s">
        <v>1663</v>
      </c>
      <c r="AG31" s="325" t="s">
        <v>5909</v>
      </c>
      <c r="AH31" s="226" t="s">
        <v>1663</v>
      </c>
      <c r="AI31" s="325" t="s">
        <v>5909</v>
      </c>
      <c r="AJ31" s="226" t="s">
        <v>1663</v>
      </c>
      <c r="AK31" s="325" t="s">
        <v>5909</v>
      </c>
      <c r="AL31" s="226" t="s">
        <v>1663</v>
      </c>
      <c r="AM31" s="325" t="s">
        <v>5909</v>
      </c>
      <c r="AN31" s="226" t="s">
        <v>1663</v>
      </c>
      <c r="AO31" s="325" t="s">
        <v>5909</v>
      </c>
      <c r="AP31" s="226" t="s">
        <v>1663</v>
      </c>
      <c r="AQ31" s="325" t="s">
        <v>5909</v>
      </c>
      <c r="AR31" s="226" t="s">
        <v>1663</v>
      </c>
      <c r="AS31" s="325" t="s">
        <v>5909</v>
      </c>
      <c r="AT31" s="226" t="s">
        <v>1663</v>
      </c>
      <c r="AU31" s="325" t="s">
        <v>5909</v>
      </c>
      <c r="AV31" s="427" t="s">
        <v>918</v>
      </c>
      <c r="AW31" s="432">
        <v>43391</v>
      </c>
      <c r="AX31" s="493" t="s">
        <v>1068</v>
      </c>
      <c r="AY31" s="348"/>
      <c r="AZ31" s="427"/>
      <c r="BA31" s="427"/>
      <c r="BB31" s="427"/>
      <c r="BC31" s="427"/>
      <c r="BD31" s="427" t="s">
        <v>1369</v>
      </c>
      <c r="BE31" s="427"/>
      <c r="BF31" s="30"/>
    </row>
    <row r="32" spans="1:58" s="14" customFormat="1" ht="90" hidden="1" customHeight="1" x14ac:dyDescent="0.25">
      <c r="A32" s="348">
        <v>30</v>
      </c>
      <c r="B32" s="507" t="s">
        <v>5691</v>
      </c>
      <c r="C32" s="490" t="s">
        <v>6330</v>
      </c>
      <c r="D32" s="470" t="s">
        <v>4939</v>
      </c>
      <c r="E32" s="437">
        <v>43091</v>
      </c>
      <c r="F32" s="470" t="s">
        <v>5305</v>
      </c>
      <c r="G32" s="350" t="s">
        <v>6340</v>
      </c>
      <c r="H32" s="469" t="s">
        <v>5326</v>
      </c>
      <c r="I32" s="469" t="s">
        <v>5327</v>
      </c>
      <c r="J32" s="467" t="s">
        <v>5330</v>
      </c>
      <c r="K32" s="467"/>
      <c r="L32" s="494"/>
      <c r="M32" s="467"/>
      <c r="N32" s="471">
        <v>43132</v>
      </c>
      <c r="O32" s="471">
        <v>43312</v>
      </c>
      <c r="P32" s="454">
        <f t="shared" si="0"/>
        <v>26</v>
      </c>
      <c r="Q32" s="578"/>
      <c r="R32" s="467" t="s">
        <v>262</v>
      </c>
      <c r="S32" s="467"/>
      <c r="T32" s="32" t="s">
        <v>5232</v>
      </c>
      <c r="U32" s="330" t="s">
        <v>5773</v>
      </c>
      <c r="V32" s="32" t="s">
        <v>5232</v>
      </c>
      <c r="W32" s="32" t="s">
        <v>5844</v>
      </c>
      <c r="X32" s="349" t="s">
        <v>6149</v>
      </c>
      <c r="Y32" s="349" t="s">
        <v>6148</v>
      </c>
      <c r="Z32" s="427" t="s">
        <v>1663</v>
      </c>
      <c r="AA32" s="325" t="s">
        <v>5909</v>
      </c>
      <c r="AB32" s="427" t="s">
        <v>1663</v>
      </c>
      <c r="AC32" s="325" t="s">
        <v>5909</v>
      </c>
      <c r="AD32" s="427" t="s">
        <v>1663</v>
      </c>
      <c r="AE32" s="325" t="s">
        <v>5909</v>
      </c>
      <c r="AF32" s="10" t="s">
        <v>1663</v>
      </c>
      <c r="AG32" s="325" t="s">
        <v>5909</v>
      </c>
      <c r="AH32" s="226" t="s">
        <v>1663</v>
      </c>
      <c r="AI32" s="325" t="s">
        <v>5909</v>
      </c>
      <c r="AJ32" s="226" t="s">
        <v>1663</v>
      </c>
      <c r="AK32" s="325" t="s">
        <v>5909</v>
      </c>
      <c r="AL32" s="226" t="s">
        <v>1663</v>
      </c>
      <c r="AM32" s="325" t="s">
        <v>5909</v>
      </c>
      <c r="AN32" s="226" t="s">
        <v>1663</v>
      </c>
      <c r="AO32" s="325" t="s">
        <v>5909</v>
      </c>
      <c r="AP32" s="226" t="s">
        <v>1663</v>
      </c>
      <c r="AQ32" s="325" t="s">
        <v>5909</v>
      </c>
      <c r="AR32" s="226" t="s">
        <v>1663</v>
      </c>
      <c r="AS32" s="325" t="s">
        <v>5909</v>
      </c>
      <c r="AT32" s="226" t="s">
        <v>1663</v>
      </c>
      <c r="AU32" s="325" t="s">
        <v>5909</v>
      </c>
      <c r="AV32" s="427" t="s">
        <v>918</v>
      </c>
      <c r="AW32" s="432">
        <v>43391</v>
      </c>
      <c r="AX32" s="493" t="s">
        <v>1068</v>
      </c>
      <c r="AY32" s="348"/>
      <c r="AZ32" s="427"/>
      <c r="BA32" s="427"/>
      <c r="BB32" s="427"/>
      <c r="BC32" s="427"/>
      <c r="BD32" s="427" t="s">
        <v>1369</v>
      </c>
      <c r="BE32" s="427"/>
      <c r="BF32" s="30"/>
    </row>
    <row r="33" spans="1:58" s="14" customFormat="1" ht="90" hidden="1" customHeight="1" x14ac:dyDescent="0.25">
      <c r="A33" s="348">
        <v>31</v>
      </c>
      <c r="B33" s="507" t="s">
        <v>5692</v>
      </c>
      <c r="C33" s="490" t="s">
        <v>6330</v>
      </c>
      <c r="D33" s="468" t="s">
        <v>4939</v>
      </c>
      <c r="E33" s="465">
        <v>43091</v>
      </c>
      <c r="F33" s="470" t="s">
        <v>3338</v>
      </c>
      <c r="G33" s="350" t="s">
        <v>6341</v>
      </c>
      <c r="H33" s="469" t="s">
        <v>5331</v>
      </c>
      <c r="I33" s="470" t="s">
        <v>5332</v>
      </c>
      <c r="J33" s="470" t="s">
        <v>5333</v>
      </c>
      <c r="K33" s="470"/>
      <c r="L33" s="438"/>
      <c r="M33" s="470"/>
      <c r="N33" s="471">
        <v>43102</v>
      </c>
      <c r="O33" s="471">
        <v>43130</v>
      </c>
      <c r="P33" s="454">
        <f t="shared" si="0"/>
        <v>4</v>
      </c>
      <c r="Q33" s="578"/>
      <c r="R33" s="467" t="s">
        <v>6386</v>
      </c>
      <c r="S33" s="467" t="s">
        <v>262</v>
      </c>
      <c r="T33" s="325" t="s">
        <v>5334</v>
      </c>
      <c r="U33" s="330" t="s">
        <v>5797</v>
      </c>
      <c r="V33" s="431" t="s">
        <v>1663</v>
      </c>
      <c r="W33" s="431" t="s">
        <v>5838</v>
      </c>
      <c r="X33" s="431" t="s">
        <v>1663</v>
      </c>
      <c r="Y33" s="431" t="s">
        <v>5838</v>
      </c>
      <c r="Z33" s="10" t="s">
        <v>1663</v>
      </c>
      <c r="AA33" s="325" t="s">
        <v>5908</v>
      </c>
      <c r="AB33" s="10" t="s">
        <v>1663</v>
      </c>
      <c r="AC33" s="325" t="s">
        <v>5908</v>
      </c>
      <c r="AD33" s="427" t="s">
        <v>1663</v>
      </c>
      <c r="AE33" s="325" t="s">
        <v>5908</v>
      </c>
      <c r="AF33" s="427" t="s">
        <v>1663</v>
      </c>
      <c r="AG33" s="325" t="s">
        <v>5908</v>
      </c>
      <c r="AH33" s="226" t="s">
        <v>1663</v>
      </c>
      <c r="AI33" s="325" t="s">
        <v>5908</v>
      </c>
      <c r="AJ33" s="226" t="s">
        <v>1663</v>
      </c>
      <c r="AK33" s="325" t="s">
        <v>5838</v>
      </c>
      <c r="AL33" s="226" t="s">
        <v>1663</v>
      </c>
      <c r="AM33" s="325" t="s">
        <v>5838</v>
      </c>
      <c r="AN33" s="226" t="s">
        <v>1663</v>
      </c>
      <c r="AO33" s="325" t="s">
        <v>5838</v>
      </c>
      <c r="AP33" s="226" t="s">
        <v>1663</v>
      </c>
      <c r="AQ33" s="325" t="s">
        <v>5838</v>
      </c>
      <c r="AR33" s="226" t="s">
        <v>1663</v>
      </c>
      <c r="AS33" s="325" t="s">
        <v>5838</v>
      </c>
      <c r="AT33" s="226" t="s">
        <v>1663</v>
      </c>
      <c r="AU33" s="325" t="s">
        <v>5838</v>
      </c>
      <c r="AV33" s="427" t="s">
        <v>918</v>
      </c>
      <c r="AW33" s="432">
        <v>43189</v>
      </c>
      <c r="AX33" s="493" t="s">
        <v>1068</v>
      </c>
      <c r="AY33" s="348"/>
      <c r="AZ33" s="427"/>
      <c r="BA33" s="427"/>
      <c r="BB33" s="427"/>
      <c r="BC33" s="427"/>
      <c r="BD33" s="427" t="s">
        <v>1369</v>
      </c>
      <c r="BE33" s="427"/>
      <c r="BF33" s="30"/>
    </row>
    <row r="34" spans="1:58" s="14" customFormat="1" ht="90" hidden="1" customHeight="1" x14ac:dyDescent="0.25">
      <c r="A34" s="348">
        <v>32</v>
      </c>
      <c r="B34" s="507" t="s">
        <v>5693</v>
      </c>
      <c r="C34" s="490"/>
      <c r="D34" s="468" t="s">
        <v>4939</v>
      </c>
      <c r="E34" s="465">
        <v>43091</v>
      </c>
      <c r="F34" s="470" t="s">
        <v>3339</v>
      </c>
      <c r="G34" s="350" t="s">
        <v>6342</v>
      </c>
      <c r="H34" s="349" t="s">
        <v>5335</v>
      </c>
      <c r="I34" s="470" t="s">
        <v>5336</v>
      </c>
      <c r="J34" s="470" t="s">
        <v>5337</v>
      </c>
      <c r="K34" s="470"/>
      <c r="L34" s="494"/>
      <c r="M34" s="470"/>
      <c r="N34" s="471">
        <v>43115</v>
      </c>
      <c r="O34" s="471">
        <v>43252</v>
      </c>
      <c r="P34" s="454">
        <f t="shared" si="0"/>
        <v>20</v>
      </c>
      <c r="Q34" s="578"/>
      <c r="R34" s="467" t="s">
        <v>202</v>
      </c>
      <c r="S34" s="467"/>
      <c r="T34" s="325" t="s">
        <v>5338</v>
      </c>
      <c r="U34" s="330" t="s">
        <v>5798</v>
      </c>
      <c r="V34" s="349" t="s">
        <v>5339</v>
      </c>
      <c r="W34" s="330" t="s">
        <v>5831</v>
      </c>
      <c r="X34" s="10" t="s">
        <v>1663</v>
      </c>
      <c r="Y34" s="10" t="s">
        <v>5867</v>
      </c>
      <c r="Z34" s="434" t="s">
        <v>1663</v>
      </c>
      <c r="AA34" s="325" t="s">
        <v>5867</v>
      </c>
      <c r="AB34" s="434" t="s">
        <v>1663</v>
      </c>
      <c r="AC34" s="325" t="s">
        <v>5867</v>
      </c>
      <c r="AD34" s="427" t="s">
        <v>1663</v>
      </c>
      <c r="AE34" s="325" t="s">
        <v>5867</v>
      </c>
      <c r="AF34" s="434" t="s">
        <v>1663</v>
      </c>
      <c r="AG34" s="325" t="s">
        <v>5867</v>
      </c>
      <c r="AH34" s="434" t="s">
        <v>1663</v>
      </c>
      <c r="AI34" s="325" t="s">
        <v>5867</v>
      </c>
      <c r="AJ34" s="434" t="s">
        <v>1663</v>
      </c>
      <c r="AK34" s="325" t="s">
        <v>5867</v>
      </c>
      <c r="AL34" s="434" t="s">
        <v>1663</v>
      </c>
      <c r="AM34" s="325" t="s">
        <v>5867</v>
      </c>
      <c r="AN34" s="434" t="s">
        <v>1663</v>
      </c>
      <c r="AO34" s="325" t="s">
        <v>5867</v>
      </c>
      <c r="AP34" s="434" t="s">
        <v>1663</v>
      </c>
      <c r="AQ34" s="325" t="s">
        <v>5867</v>
      </c>
      <c r="AR34" s="434" t="s">
        <v>1663</v>
      </c>
      <c r="AS34" s="325" t="s">
        <v>5867</v>
      </c>
      <c r="AT34" s="434" t="s">
        <v>1663</v>
      </c>
      <c r="AU34" s="325" t="s">
        <v>5867</v>
      </c>
      <c r="AV34" s="427" t="s">
        <v>918</v>
      </c>
      <c r="AW34" s="465">
        <v>43281</v>
      </c>
      <c r="AX34" s="493" t="s">
        <v>1068</v>
      </c>
      <c r="AY34" s="348"/>
      <c r="AZ34" s="427"/>
      <c r="BA34" s="427"/>
      <c r="BB34" s="427"/>
      <c r="BC34" s="427"/>
      <c r="BD34" s="427" t="s">
        <v>1369</v>
      </c>
      <c r="BE34" s="427"/>
      <c r="BF34" s="30"/>
    </row>
    <row r="35" spans="1:58" s="14" customFormat="1" ht="90" hidden="1" customHeight="1" x14ac:dyDescent="0.25">
      <c r="A35" s="348">
        <v>33</v>
      </c>
      <c r="B35" s="507" t="s">
        <v>5694</v>
      </c>
      <c r="C35" s="490"/>
      <c r="D35" s="468" t="s">
        <v>4939</v>
      </c>
      <c r="E35" s="465">
        <v>43091</v>
      </c>
      <c r="F35" s="467" t="s">
        <v>5340</v>
      </c>
      <c r="G35" s="466" t="s">
        <v>6343</v>
      </c>
      <c r="H35" s="325" t="s">
        <v>5341</v>
      </c>
      <c r="I35" s="325" t="s">
        <v>5342</v>
      </c>
      <c r="J35" s="470" t="s">
        <v>5343</v>
      </c>
      <c r="K35" s="470"/>
      <c r="L35" s="494"/>
      <c r="M35" s="470"/>
      <c r="N35" s="465">
        <v>43070</v>
      </c>
      <c r="O35" s="471">
        <v>43131</v>
      </c>
      <c r="P35" s="454">
        <f t="shared" si="0"/>
        <v>9</v>
      </c>
      <c r="Q35" s="578"/>
      <c r="R35" s="470" t="s">
        <v>16</v>
      </c>
      <c r="S35" s="470"/>
      <c r="T35" s="470" t="s">
        <v>5344</v>
      </c>
      <c r="U35" s="330" t="s">
        <v>5799</v>
      </c>
      <c r="V35" s="431" t="s">
        <v>1663</v>
      </c>
      <c r="W35" s="431" t="s">
        <v>5838</v>
      </c>
      <c r="X35" s="431" t="s">
        <v>1663</v>
      </c>
      <c r="Y35" s="431" t="s">
        <v>5838</v>
      </c>
      <c r="Z35" s="10" t="s">
        <v>1663</v>
      </c>
      <c r="AA35" s="325" t="s">
        <v>5908</v>
      </c>
      <c r="AB35" s="10" t="s">
        <v>1663</v>
      </c>
      <c r="AC35" s="325" t="s">
        <v>5908</v>
      </c>
      <c r="AD35" s="427" t="s">
        <v>1663</v>
      </c>
      <c r="AE35" s="325" t="s">
        <v>5908</v>
      </c>
      <c r="AF35" s="226" t="s">
        <v>1663</v>
      </c>
      <c r="AG35" s="325" t="s">
        <v>5908</v>
      </c>
      <c r="AH35" s="226" t="s">
        <v>1663</v>
      </c>
      <c r="AI35" s="325" t="s">
        <v>5908</v>
      </c>
      <c r="AJ35" s="226" t="s">
        <v>1663</v>
      </c>
      <c r="AK35" s="325" t="s">
        <v>5838</v>
      </c>
      <c r="AL35" s="226" t="s">
        <v>1663</v>
      </c>
      <c r="AM35" s="325" t="s">
        <v>5838</v>
      </c>
      <c r="AN35" s="226" t="s">
        <v>1663</v>
      </c>
      <c r="AO35" s="325" t="s">
        <v>5838</v>
      </c>
      <c r="AP35" s="226" t="s">
        <v>1663</v>
      </c>
      <c r="AQ35" s="325" t="s">
        <v>5838</v>
      </c>
      <c r="AR35" s="226" t="s">
        <v>1663</v>
      </c>
      <c r="AS35" s="325" t="s">
        <v>5838</v>
      </c>
      <c r="AT35" s="226" t="s">
        <v>1663</v>
      </c>
      <c r="AU35" s="325" t="s">
        <v>5838</v>
      </c>
      <c r="AV35" s="427" t="s">
        <v>918</v>
      </c>
      <c r="AW35" s="432">
        <v>43189</v>
      </c>
      <c r="AX35" s="493" t="s">
        <v>1068</v>
      </c>
      <c r="AY35" s="348"/>
      <c r="AZ35" s="427"/>
      <c r="BA35" s="427"/>
      <c r="BB35" s="427"/>
      <c r="BC35" s="427"/>
      <c r="BD35" s="427" t="s">
        <v>1369</v>
      </c>
      <c r="BE35" s="427"/>
      <c r="BF35" s="30"/>
    </row>
    <row r="36" spans="1:58" s="14" customFormat="1" ht="90" hidden="1" customHeight="1" x14ac:dyDescent="0.25">
      <c r="A36" s="348">
        <v>34</v>
      </c>
      <c r="B36" s="507" t="s">
        <v>5695</v>
      </c>
      <c r="C36" s="490"/>
      <c r="D36" s="468" t="s">
        <v>4939</v>
      </c>
      <c r="E36" s="465">
        <v>43091</v>
      </c>
      <c r="F36" s="467" t="s">
        <v>3340</v>
      </c>
      <c r="G36" s="466" t="s">
        <v>6344</v>
      </c>
      <c r="H36" s="469" t="s">
        <v>5345</v>
      </c>
      <c r="I36" s="467" t="s">
        <v>5346</v>
      </c>
      <c r="J36" s="467" t="s">
        <v>5347</v>
      </c>
      <c r="K36" s="467"/>
      <c r="L36" s="494"/>
      <c r="M36" s="467"/>
      <c r="N36" s="471">
        <v>43115</v>
      </c>
      <c r="O36" s="471">
        <v>43159</v>
      </c>
      <c r="P36" s="454">
        <f t="shared" si="0"/>
        <v>7</v>
      </c>
      <c r="Q36" s="578"/>
      <c r="R36" s="467" t="s">
        <v>149</v>
      </c>
      <c r="S36" s="467"/>
      <c r="T36" s="325" t="s">
        <v>5348</v>
      </c>
      <c r="U36" s="330" t="s">
        <v>5800</v>
      </c>
      <c r="V36" s="431" t="s">
        <v>1663</v>
      </c>
      <c r="W36" s="431" t="s">
        <v>5838</v>
      </c>
      <c r="X36" s="431" t="s">
        <v>1663</v>
      </c>
      <c r="Y36" s="431" t="s">
        <v>5838</v>
      </c>
      <c r="Z36" s="10" t="s">
        <v>1663</v>
      </c>
      <c r="AA36" s="325" t="s">
        <v>5908</v>
      </c>
      <c r="AB36" s="10" t="s">
        <v>1663</v>
      </c>
      <c r="AC36" s="325" t="s">
        <v>5908</v>
      </c>
      <c r="AD36" s="427" t="s">
        <v>1663</v>
      </c>
      <c r="AE36" s="325" t="s">
        <v>5908</v>
      </c>
      <c r="AF36" s="427" t="s">
        <v>1663</v>
      </c>
      <c r="AG36" s="325" t="s">
        <v>5908</v>
      </c>
      <c r="AH36" s="226" t="s">
        <v>1663</v>
      </c>
      <c r="AI36" s="325" t="s">
        <v>5908</v>
      </c>
      <c r="AJ36" s="226" t="s">
        <v>1663</v>
      </c>
      <c r="AK36" s="325" t="s">
        <v>5838</v>
      </c>
      <c r="AL36" s="226" t="s">
        <v>1663</v>
      </c>
      <c r="AM36" s="325" t="s">
        <v>5838</v>
      </c>
      <c r="AN36" s="226" t="s">
        <v>1663</v>
      </c>
      <c r="AO36" s="325" t="s">
        <v>5838</v>
      </c>
      <c r="AP36" s="226" t="s">
        <v>1663</v>
      </c>
      <c r="AQ36" s="325" t="s">
        <v>5838</v>
      </c>
      <c r="AR36" s="226" t="s">
        <v>1663</v>
      </c>
      <c r="AS36" s="325" t="s">
        <v>5838</v>
      </c>
      <c r="AT36" s="226" t="s">
        <v>1663</v>
      </c>
      <c r="AU36" s="325" t="s">
        <v>5838</v>
      </c>
      <c r="AV36" s="427" t="s">
        <v>918</v>
      </c>
      <c r="AW36" s="432">
        <v>43189</v>
      </c>
      <c r="AX36" s="493" t="s">
        <v>1068</v>
      </c>
      <c r="AY36" s="348"/>
      <c r="AZ36" s="427"/>
      <c r="BA36" s="427"/>
      <c r="BB36" s="427"/>
      <c r="BC36" s="427"/>
      <c r="BD36" s="427" t="s">
        <v>1369</v>
      </c>
      <c r="BE36" s="427"/>
      <c r="BF36" s="30"/>
    </row>
    <row r="37" spans="1:58" s="14" customFormat="1" ht="90" hidden="1" customHeight="1" x14ac:dyDescent="0.25">
      <c r="A37" s="348">
        <v>35</v>
      </c>
      <c r="B37" s="507" t="s">
        <v>5696</v>
      </c>
      <c r="C37" s="490"/>
      <c r="D37" s="468" t="s">
        <v>4939</v>
      </c>
      <c r="E37" s="437">
        <v>43091</v>
      </c>
      <c r="F37" s="470" t="s">
        <v>5349</v>
      </c>
      <c r="G37" s="350" t="s">
        <v>6345</v>
      </c>
      <c r="H37" s="469" t="s">
        <v>5350</v>
      </c>
      <c r="I37" s="469" t="s">
        <v>4946</v>
      </c>
      <c r="J37" s="467" t="s">
        <v>5351</v>
      </c>
      <c r="K37" s="467"/>
      <c r="L37" s="494"/>
      <c r="M37" s="467"/>
      <c r="N37" s="471">
        <v>43096</v>
      </c>
      <c r="O37" s="471">
        <v>43096</v>
      </c>
      <c r="P37" s="454">
        <f t="shared" si="0"/>
        <v>0</v>
      </c>
      <c r="Q37" s="578"/>
      <c r="R37" s="467" t="s">
        <v>6388</v>
      </c>
      <c r="S37" s="467" t="s">
        <v>29</v>
      </c>
      <c r="T37" s="325" t="s">
        <v>5352</v>
      </c>
      <c r="U37" s="469" t="s">
        <v>5801</v>
      </c>
      <c r="V37" s="431" t="s">
        <v>1663</v>
      </c>
      <c r="W37" s="431" t="s">
        <v>5838</v>
      </c>
      <c r="X37" s="431" t="s">
        <v>1663</v>
      </c>
      <c r="Y37" s="431" t="s">
        <v>5838</v>
      </c>
      <c r="Z37" s="10" t="s">
        <v>1663</v>
      </c>
      <c r="AA37" s="325" t="s">
        <v>5908</v>
      </c>
      <c r="AB37" s="10" t="s">
        <v>1663</v>
      </c>
      <c r="AC37" s="325" t="s">
        <v>5908</v>
      </c>
      <c r="AD37" s="427" t="s">
        <v>1663</v>
      </c>
      <c r="AE37" s="325" t="s">
        <v>5908</v>
      </c>
      <c r="AF37" s="427" t="s">
        <v>1663</v>
      </c>
      <c r="AG37" s="325" t="s">
        <v>5908</v>
      </c>
      <c r="AH37" s="226" t="s">
        <v>1663</v>
      </c>
      <c r="AI37" s="325" t="s">
        <v>5908</v>
      </c>
      <c r="AJ37" s="226" t="s">
        <v>1663</v>
      </c>
      <c r="AK37" s="325" t="s">
        <v>5838</v>
      </c>
      <c r="AL37" s="226" t="s">
        <v>1663</v>
      </c>
      <c r="AM37" s="325" t="s">
        <v>5838</v>
      </c>
      <c r="AN37" s="226" t="s">
        <v>1663</v>
      </c>
      <c r="AO37" s="325" t="s">
        <v>5838</v>
      </c>
      <c r="AP37" s="226" t="s">
        <v>1663</v>
      </c>
      <c r="AQ37" s="325" t="s">
        <v>5838</v>
      </c>
      <c r="AR37" s="226" t="s">
        <v>1663</v>
      </c>
      <c r="AS37" s="325" t="s">
        <v>5838</v>
      </c>
      <c r="AT37" s="226" t="s">
        <v>1663</v>
      </c>
      <c r="AU37" s="325" t="s">
        <v>5838</v>
      </c>
      <c r="AV37" s="427" t="s">
        <v>918</v>
      </c>
      <c r="AW37" s="432">
        <v>43189</v>
      </c>
      <c r="AX37" s="493" t="s">
        <v>1068</v>
      </c>
      <c r="AY37" s="348"/>
      <c r="AZ37" s="427"/>
      <c r="BA37" s="427"/>
      <c r="BB37" s="427"/>
      <c r="BC37" s="427"/>
      <c r="BD37" s="427" t="s">
        <v>1369</v>
      </c>
      <c r="BE37" s="427"/>
      <c r="BF37" s="30"/>
    </row>
    <row r="38" spans="1:58" s="14" customFormat="1" ht="90" hidden="1" customHeight="1" x14ac:dyDescent="0.25">
      <c r="A38" s="348">
        <v>36</v>
      </c>
      <c r="B38" s="507" t="s">
        <v>5697</v>
      </c>
      <c r="C38" s="490"/>
      <c r="D38" s="468" t="s">
        <v>4939</v>
      </c>
      <c r="E38" s="437">
        <v>43091</v>
      </c>
      <c r="F38" s="470" t="s">
        <v>5349</v>
      </c>
      <c r="G38" s="350" t="s">
        <v>6345</v>
      </c>
      <c r="H38" s="469" t="s">
        <v>5350</v>
      </c>
      <c r="I38" s="469" t="s">
        <v>4946</v>
      </c>
      <c r="J38" s="467" t="s">
        <v>5353</v>
      </c>
      <c r="K38" s="467"/>
      <c r="L38" s="494"/>
      <c r="M38" s="467"/>
      <c r="N38" s="471">
        <v>43150</v>
      </c>
      <c r="O38" s="471">
        <v>43153</v>
      </c>
      <c r="P38" s="454">
        <f t="shared" si="0"/>
        <v>1</v>
      </c>
      <c r="Q38" s="578"/>
      <c r="R38" s="467" t="s">
        <v>61</v>
      </c>
      <c r="S38" s="467"/>
      <c r="T38" s="325" t="s">
        <v>5354</v>
      </c>
      <c r="U38" s="469" t="s">
        <v>5802</v>
      </c>
      <c r="V38" s="431" t="s">
        <v>1663</v>
      </c>
      <c r="W38" s="431" t="s">
        <v>5838</v>
      </c>
      <c r="X38" s="431" t="s">
        <v>1663</v>
      </c>
      <c r="Y38" s="431" t="s">
        <v>5838</v>
      </c>
      <c r="Z38" s="10" t="s">
        <v>1663</v>
      </c>
      <c r="AA38" s="325" t="s">
        <v>5908</v>
      </c>
      <c r="AB38" s="10" t="s">
        <v>1663</v>
      </c>
      <c r="AC38" s="325" t="s">
        <v>5908</v>
      </c>
      <c r="AD38" s="427" t="s">
        <v>1663</v>
      </c>
      <c r="AE38" s="325" t="s">
        <v>5908</v>
      </c>
      <c r="AF38" s="427" t="s">
        <v>1663</v>
      </c>
      <c r="AG38" s="325" t="s">
        <v>5908</v>
      </c>
      <c r="AH38" s="226" t="s">
        <v>1663</v>
      </c>
      <c r="AI38" s="325" t="s">
        <v>5908</v>
      </c>
      <c r="AJ38" s="226" t="s">
        <v>1663</v>
      </c>
      <c r="AK38" s="325" t="s">
        <v>5838</v>
      </c>
      <c r="AL38" s="226" t="s">
        <v>1663</v>
      </c>
      <c r="AM38" s="325" t="s">
        <v>5838</v>
      </c>
      <c r="AN38" s="226" t="s">
        <v>1663</v>
      </c>
      <c r="AO38" s="325" t="s">
        <v>5838</v>
      </c>
      <c r="AP38" s="226" t="s">
        <v>1663</v>
      </c>
      <c r="AQ38" s="325" t="s">
        <v>5838</v>
      </c>
      <c r="AR38" s="226" t="s">
        <v>1663</v>
      </c>
      <c r="AS38" s="325" t="s">
        <v>5838</v>
      </c>
      <c r="AT38" s="226" t="s">
        <v>1663</v>
      </c>
      <c r="AU38" s="325" t="s">
        <v>5838</v>
      </c>
      <c r="AV38" s="427" t="s">
        <v>918</v>
      </c>
      <c r="AW38" s="432">
        <v>43189</v>
      </c>
      <c r="AX38" s="493" t="s">
        <v>1068</v>
      </c>
      <c r="AY38" s="348"/>
      <c r="AZ38" s="427"/>
      <c r="BA38" s="427"/>
      <c r="BB38" s="427"/>
      <c r="BC38" s="427"/>
      <c r="BD38" s="427" t="s">
        <v>1369</v>
      </c>
      <c r="BE38" s="427"/>
      <c r="BF38" s="30"/>
    </row>
    <row r="39" spans="1:58" s="14" customFormat="1" ht="90" hidden="1" customHeight="1" x14ac:dyDescent="0.25">
      <c r="A39" s="348">
        <v>37</v>
      </c>
      <c r="B39" s="507" t="s">
        <v>5698</v>
      </c>
      <c r="C39" s="490"/>
      <c r="D39" s="468" t="s">
        <v>4939</v>
      </c>
      <c r="E39" s="437">
        <v>43091</v>
      </c>
      <c r="F39" s="470" t="s">
        <v>5349</v>
      </c>
      <c r="G39" s="350" t="s">
        <v>6345</v>
      </c>
      <c r="H39" s="469" t="s">
        <v>5350</v>
      </c>
      <c r="I39" s="469" t="s">
        <v>4946</v>
      </c>
      <c r="J39" s="467" t="s">
        <v>5355</v>
      </c>
      <c r="K39" s="467"/>
      <c r="L39" s="494"/>
      <c r="M39" s="467"/>
      <c r="N39" s="471">
        <v>43150</v>
      </c>
      <c r="O39" s="471">
        <v>43189</v>
      </c>
      <c r="P39" s="454">
        <f t="shared" si="0"/>
        <v>6</v>
      </c>
      <c r="Q39" s="578"/>
      <c r="R39" s="467" t="s">
        <v>61</v>
      </c>
      <c r="S39" s="467"/>
      <c r="T39" s="349" t="s">
        <v>5356</v>
      </c>
      <c r="U39" s="330" t="s">
        <v>5803</v>
      </c>
      <c r="V39" s="349" t="s">
        <v>5357</v>
      </c>
      <c r="W39" s="468" t="s">
        <v>5845</v>
      </c>
      <c r="X39" s="349" t="s">
        <v>1663</v>
      </c>
      <c r="Y39" s="10" t="s">
        <v>5867</v>
      </c>
      <c r="Z39" s="434" t="s">
        <v>1663</v>
      </c>
      <c r="AA39" s="325" t="s">
        <v>5867</v>
      </c>
      <c r="AB39" s="434" t="s">
        <v>1663</v>
      </c>
      <c r="AC39" s="325" t="s">
        <v>5867</v>
      </c>
      <c r="AD39" s="427" t="s">
        <v>1663</v>
      </c>
      <c r="AE39" s="325" t="s">
        <v>5867</v>
      </c>
      <c r="AF39" s="434" t="s">
        <v>1663</v>
      </c>
      <c r="AG39" s="325" t="s">
        <v>5867</v>
      </c>
      <c r="AH39" s="434" t="s">
        <v>1663</v>
      </c>
      <c r="AI39" s="325" t="s">
        <v>5867</v>
      </c>
      <c r="AJ39" s="434" t="s">
        <v>1663</v>
      </c>
      <c r="AK39" s="325" t="s">
        <v>5867</v>
      </c>
      <c r="AL39" s="434" t="s">
        <v>1663</v>
      </c>
      <c r="AM39" s="325" t="s">
        <v>5867</v>
      </c>
      <c r="AN39" s="434" t="s">
        <v>1663</v>
      </c>
      <c r="AO39" s="325" t="s">
        <v>5867</v>
      </c>
      <c r="AP39" s="434" t="s">
        <v>1663</v>
      </c>
      <c r="AQ39" s="325" t="s">
        <v>5867</v>
      </c>
      <c r="AR39" s="434" t="s">
        <v>1663</v>
      </c>
      <c r="AS39" s="325" t="s">
        <v>5867</v>
      </c>
      <c r="AT39" s="434" t="s">
        <v>1663</v>
      </c>
      <c r="AU39" s="325" t="s">
        <v>5867</v>
      </c>
      <c r="AV39" s="427" t="s">
        <v>918</v>
      </c>
      <c r="AW39" s="432">
        <v>43281</v>
      </c>
      <c r="AX39" s="493" t="s">
        <v>1068</v>
      </c>
      <c r="AY39" s="348"/>
      <c r="AZ39" s="427"/>
      <c r="BA39" s="427"/>
      <c r="BB39" s="427"/>
      <c r="BC39" s="427"/>
      <c r="BD39" s="427" t="s">
        <v>1369</v>
      </c>
      <c r="BE39" s="427"/>
      <c r="BF39" s="30"/>
    </row>
    <row r="40" spans="1:58" s="14" customFormat="1" ht="90" hidden="1" customHeight="1" x14ac:dyDescent="0.25">
      <c r="A40" s="348">
        <v>38</v>
      </c>
      <c r="B40" s="507" t="s">
        <v>5699</v>
      </c>
      <c r="C40" s="490"/>
      <c r="D40" s="468" t="s">
        <v>4939</v>
      </c>
      <c r="E40" s="438">
        <v>43091</v>
      </c>
      <c r="F40" s="470" t="s">
        <v>5349</v>
      </c>
      <c r="G40" s="350" t="s">
        <v>6346</v>
      </c>
      <c r="H40" s="469" t="s">
        <v>5359</v>
      </c>
      <c r="I40" s="475" t="s">
        <v>5360</v>
      </c>
      <c r="J40" s="467" t="s">
        <v>5361</v>
      </c>
      <c r="K40" s="467"/>
      <c r="L40" s="494"/>
      <c r="M40" s="467"/>
      <c r="N40" s="471">
        <v>43146</v>
      </c>
      <c r="O40" s="471">
        <v>43220</v>
      </c>
      <c r="P40" s="454">
        <f t="shared" si="0"/>
        <v>11</v>
      </c>
      <c r="Q40" s="578"/>
      <c r="R40" s="467" t="s">
        <v>6946</v>
      </c>
      <c r="S40" s="325" t="s">
        <v>29</v>
      </c>
      <c r="T40" s="32" t="s">
        <v>5232</v>
      </c>
      <c r="U40" s="330" t="s">
        <v>5773</v>
      </c>
      <c r="V40" s="32" t="s">
        <v>5362</v>
      </c>
      <c r="W40" s="330" t="s">
        <v>5832</v>
      </c>
      <c r="X40" s="10" t="s">
        <v>5363</v>
      </c>
      <c r="Y40" s="10" t="s">
        <v>5864</v>
      </c>
      <c r="Z40" s="427" t="s">
        <v>1663</v>
      </c>
      <c r="AA40" s="325" t="s">
        <v>5909</v>
      </c>
      <c r="AB40" s="427" t="s">
        <v>1663</v>
      </c>
      <c r="AC40" s="325" t="s">
        <v>5909</v>
      </c>
      <c r="AD40" s="427" t="s">
        <v>1663</v>
      </c>
      <c r="AE40" s="325" t="s">
        <v>5909</v>
      </c>
      <c r="AF40" s="10" t="s">
        <v>1663</v>
      </c>
      <c r="AG40" s="325" t="s">
        <v>5909</v>
      </c>
      <c r="AH40" s="226" t="s">
        <v>1663</v>
      </c>
      <c r="AI40" s="325" t="s">
        <v>5909</v>
      </c>
      <c r="AJ40" s="226" t="s">
        <v>1663</v>
      </c>
      <c r="AK40" s="325" t="s">
        <v>5909</v>
      </c>
      <c r="AL40" s="226" t="s">
        <v>1663</v>
      </c>
      <c r="AM40" s="325" t="s">
        <v>5909</v>
      </c>
      <c r="AN40" s="226" t="s">
        <v>1663</v>
      </c>
      <c r="AO40" s="325" t="s">
        <v>5909</v>
      </c>
      <c r="AP40" s="226" t="s">
        <v>1663</v>
      </c>
      <c r="AQ40" s="325" t="s">
        <v>5909</v>
      </c>
      <c r="AR40" s="226" t="s">
        <v>1663</v>
      </c>
      <c r="AS40" s="325" t="s">
        <v>5909</v>
      </c>
      <c r="AT40" s="226" t="s">
        <v>1663</v>
      </c>
      <c r="AU40" s="325" t="s">
        <v>5909</v>
      </c>
      <c r="AV40" s="427" t="s">
        <v>918</v>
      </c>
      <c r="AW40" s="432">
        <v>43390</v>
      </c>
      <c r="AX40" s="493" t="s">
        <v>1068</v>
      </c>
      <c r="AY40" s="348"/>
      <c r="AZ40" s="427"/>
      <c r="BA40" s="427"/>
      <c r="BB40" s="427"/>
      <c r="BC40" s="427"/>
      <c r="BD40" s="427" t="s">
        <v>1369</v>
      </c>
      <c r="BE40" s="427"/>
      <c r="BF40" s="30"/>
    </row>
    <row r="41" spans="1:58" s="14" customFormat="1" ht="90" hidden="1" customHeight="1" x14ac:dyDescent="0.25">
      <c r="A41" s="348">
        <v>39</v>
      </c>
      <c r="B41" s="507" t="s">
        <v>5700</v>
      </c>
      <c r="C41" s="490"/>
      <c r="D41" s="468" t="s">
        <v>4939</v>
      </c>
      <c r="E41" s="438">
        <v>43091</v>
      </c>
      <c r="F41" s="470" t="s">
        <v>5349</v>
      </c>
      <c r="G41" s="350" t="s">
        <v>6346</v>
      </c>
      <c r="H41" s="469" t="s">
        <v>5359</v>
      </c>
      <c r="I41" s="475" t="s">
        <v>5360</v>
      </c>
      <c r="J41" s="467" t="s">
        <v>5364</v>
      </c>
      <c r="K41" s="467"/>
      <c r="L41" s="494"/>
      <c r="M41" s="467"/>
      <c r="N41" s="471">
        <v>43146</v>
      </c>
      <c r="O41" s="471">
        <v>43220</v>
      </c>
      <c r="P41" s="454">
        <f t="shared" si="0"/>
        <v>11</v>
      </c>
      <c r="Q41" s="578"/>
      <c r="R41" s="477" t="s">
        <v>6946</v>
      </c>
      <c r="S41" s="325" t="s">
        <v>29</v>
      </c>
      <c r="T41" s="32" t="s">
        <v>5232</v>
      </c>
      <c r="U41" s="330" t="s">
        <v>5773</v>
      </c>
      <c r="V41" s="330" t="s">
        <v>5365</v>
      </c>
      <c r="W41" s="330" t="s">
        <v>5832</v>
      </c>
      <c r="X41" s="10" t="s">
        <v>1663</v>
      </c>
      <c r="Y41" s="10" t="s">
        <v>5867</v>
      </c>
      <c r="Z41" s="434" t="s">
        <v>1663</v>
      </c>
      <c r="AA41" s="325" t="s">
        <v>5867</v>
      </c>
      <c r="AB41" s="434" t="s">
        <v>1663</v>
      </c>
      <c r="AC41" s="325" t="s">
        <v>5867</v>
      </c>
      <c r="AD41" s="427" t="s">
        <v>1663</v>
      </c>
      <c r="AE41" s="325" t="s">
        <v>5867</v>
      </c>
      <c r="AF41" s="434" t="s">
        <v>1663</v>
      </c>
      <c r="AG41" s="325" t="s">
        <v>5867</v>
      </c>
      <c r="AH41" s="434" t="s">
        <v>1663</v>
      </c>
      <c r="AI41" s="325" t="s">
        <v>5867</v>
      </c>
      <c r="AJ41" s="434" t="s">
        <v>1663</v>
      </c>
      <c r="AK41" s="325" t="s">
        <v>5867</v>
      </c>
      <c r="AL41" s="434" t="s">
        <v>1663</v>
      </c>
      <c r="AM41" s="325" t="s">
        <v>5867</v>
      </c>
      <c r="AN41" s="434" t="s">
        <v>1663</v>
      </c>
      <c r="AO41" s="325" t="s">
        <v>5867</v>
      </c>
      <c r="AP41" s="434" t="s">
        <v>1663</v>
      </c>
      <c r="AQ41" s="325" t="s">
        <v>5867</v>
      </c>
      <c r="AR41" s="434" t="s">
        <v>1663</v>
      </c>
      <c r="AS41" s="325" t="s">
        <v>5867</v>
      </c>
      <c r="AT41" s="434" t="s">
        <v>1663</v>
      </c>
      <c r="AU41" s="325" t="s">
        <v>5867</v>
      </c>
      <c r="AV41" s="427" t="s">
        <v>918</v>
      </c>
      <c r="AW41" s="465">
        <v>43281</v>
      </c>
      <c r="AX41" s="493" t="s">
        <v>1068</v>
      </c>
      <c r="AY41" s="348"/>
      <c r="AZ41" s="427"/>
      <c r="BA41" s="427"/>
      <c r="BB41" s="427"/>
      <c r="BC41" s="427"/>
      <c r="BD41" s="427" t="s">
        <v>1369</v>
      </c>
      <c r="BE41" s="427"/>
      <c r="BF41" s="30"/>
    </row>
    <row r="42" spans="1:58" s="14" customFormat="1" ht="90" hidden="1" customHeight="1" x14ac:dyDescent="0.25">
      <c r="A42" s="348">
        <v>40</v>
      </c>
      <c r="B42" s="507" t="s">
        <v>5701</v>
      </c>
      <c r="C42" s="490"/>
      <c r="D42" s="468" t="s">
        <v>4939</v>
      </c>
      <c r="E42" s="438">
        <v>43091</v>
      </c>
      <c r="F42" s="470" t="s">
        <v>5349</v>
      </c>
      <c r="G42" s="350" t="s">
        <v>6346</v>
      </c>
      <c r="H42" s="469" t="s">
        <v>5359</v>
      </c>
      <c r="I42" s="475" t="s">
        <v>5360</v>
      </c>
      <c r="J42" s="467" t="s">
        <v>5366</v>
      </c>
      <c r="K42" s="467"/>
      <c r="L42" s="494"/>
      <c r="M42" s="467"/>
      <c r="N42" s="471">
        <v>43146</v>
      </c>
      <c r="O42" s="471">
        <v>43220</v>
      </c>
      <c r="P42" s="454">
        <f t="shared" si="0"/>
        <v>11</v>
      </c>
      <c r="Q42" s="578"/>
      <c r="R42" s="477" t="s">
        <v>6946</v>
      </c>
      <c r="S42" s="325" t="s">
        <v>29</v>
      </c>
      <c r="T42" s="32" t="s">
        <v>5232</v>
      </c>
      <c r="U42" s="330" t="s">
        <v>5773</v>
      </c>
      <c r="V42" s="32" t="s">
        <v>5367</v>
      </c>
      <c r="W42" s="330" t="s">
        <v>5846</v>
      </c>
      <c r="X42" s="349" t="s">
        <v>1663</v>
      </c>
      <c r="Y42" s="10" t="s">
        <v>5867</v>
      </c>
      <c r="Z42" s="434" t="s">
        <v>1663</v>
      </c>
      <c r="AA42" s="325" t="s">
        <v>5867</v>
      </c>
      <c r="AB42" s="434" t="s">
        <v>1663</v>
      </c>
      <c r="AC42" s="325" t="s">
        <v>5867</v>
      </c>
      <c r="AD42" s="427" t="s">
        <v>1663</v>
      </c>
      <c r="AE42" s="325" t="s">
        <v>5867</v>
      </c>
      <c r="AF42" s="434" t="s">
        <v>1663</v>
      </c>
      <c r="AG42" s="325" t="s">
        <v>5867</v>
      </c>
      <c r="AH42" s="434" t="s">
        <v>1663</v>
      </c>
      <c r="AI42" s="325" t="s">
        <v>5867</v>
      </c>
      <c r="AJ42" s="434" t="s">
        <v>1663</v>
      </c>
      <c r="AK42" s="325" t="s">
        <v>5867</v>
      </c>
      <c r="AL42" s="434" t="s">
        <v>1663</v>
      </c>
      <c r="AM42" s="325" t="s">
        <v>5867</v>
      </c>
      <c r="AN42" s="434" t="s">
        <v>1663</v>
      </c>
      <c r="AO42" s="325" t="s">
        <v>5867</v>
      </c>
      <c r="AP42" s="434" t="s">
        <v>1663</v>
      </c>
      <c r="AQ42" s="325" t="s">
        <v>5867</v>
      </c>
      <c r="AR42" s="434" t="s">
        <v>1663</v>
      </c>
      <c r="AS42" s="325" t="s">
        <v>5867</v>
      </c>
      <c r="AT42" s="434" t="s">
        <v>1663</v>
      </c>
      <c r="AU42" s="325" t="s">
        <v>5867</v>
      </c>
      <c r="AV42" s="427" t="s">
        <v>918</v>
      </c>
      <c r="AW42" s="432">
        <v>43281</v>
      </c>
      <c r="AX42" s="493" t="s">
        <v>1068</v>
      </c>
      <c r="AY42" s="348"/>
      <c r="AZ42" s="427"/>
      <c r="BA42" s="427"/>
      <c r="BB42" s="427"/>
      <c r="BC42" s="427"/>
      <c r="BD42" s="427" t="s">
        <v>1369</v>
      </c>
      <c r="BE42" s="427"/>
      <c r="BF42" s="30"/>
    </row>
    <row r="43" spans="1:58" s="14" customFormat="1" ht="90" hidden="1" customHeight="1" x14ac:dyDescent="0.25">
      <c r="A43" s="348">
        <v>41</v>
      </c>
      <c r="B43" s="507" t="s">
        <v>4938</v>
      </c>
      <c r="C43" s="490"/>
      <c r="D43" s="468" t="s">
        <v>4939</v>
      </c>
      <c r="E43" s="465">
        <v>43091</v>
      </c>
      <c r="F43" s="470" t="s">
        <v>5368</v>
      </c>
      <c r="G43" s="350" t="s">
        <v>6347</v>
      </c>
      <c r="H43" s="469" t="s">
        <v>4941</v>
      </c>
      <c r="I43" s="470" t="s">
        <v>4942</v>
      </c>
      <c r="J43" s="470" t="s">
        <v>4943</v>
      </c>
      <c r="K43" s="470"/>
      <c r="L43" s="438"/>
      <c r="M43" s="470"/>
      <c r="N43" s="471">
        <v>43140</v>
      </c>
      <c r="O43" s="471">
        <v>43465</v>
      </c>
      <c r="P43" s="454">
        <f t="shared" si="0"/>
        <v>47</v>
      </c>
      <c r="Q43" s="578"/>
      <c r="R43" s="467" t="s">
        <v>743</v>
      </c>
      <c r="S43" s="467"/>
      <c r="T43" s="325" t="s">
        <v>5369</v>
      </c>
      <c r="U43" s="330" t="s">
        <v>5804</v>
      </c>
      <c r="V43" s="349" t="s">
        <v>5370</v>
      </c>
      <c r="W43" s="330" t="s">
        <v>5847</v>
      </c>
      <c r="X43" s="349"/>
      <c r="Y43" s="10" t="s">
        <v>5871</v>
      </c>
      <c r="Z43" s="32" t="s">
        <v>5371</v>
      </c>
      <c r="AA43" s="149" t="s">
        <v>5911</v>
      </c>
      <c r="AB43" s="10" t="s">
        <v>5372</v>
      </c>
      <c r="AC43" s="149" t="s">
        <v>5927</v>
      </c>
      <c r="AD43" s="30"/>
      <c r="AE43" s="325" t="s">
        <v>5943</v>
      </c>
      <c r="AF43" s="10" t="s">
        <v>5373</v>
      </c>
      <c r="AG43" s="450" t="s">
        <v>5963</v>
      </c>
      <c r="AH43" s="30"/>
      <c r="AI43" s="325" t="s">
        <v>5972</v>
      </c>
      <c r="AJ43" s="325"/>
      <c r="AK43" s="32" t="s">
        <v>5976</v>
      </c>
      <c r="AL43" s="10" t="s">
        <v>5374</v>
      </c>
      <c r="AM43" s="32" t="s">
        <v>5983</v>
      </c>
      <c r="AN43" s="32" t="s">
        <v>5990</v>
      </c>
      <c r="AO43" s="476" t="s">
        <v>5993</v>
      </c>
      <c r="AP43" s="241"/>
      <c r="AQ43" s="241" t="s">
        <v>6028</v>
      </c>
      <c r="AR43" s="241"/>
      <c r="AS43" s="241" t="s">
        <v>6105</v>
      </c>
      <c r="AT43" s="10" t="s">
        <v>1663</v>
      </c>
      <c r="AU43" s="241" t="s">
        <v>6329</v>
      </c>
      <c r="AV43" s="427" t="s">
        <v>918</v>
      </c>
      <c r="AW43" s="432">
        <v>44405</v>
      </c>
      <c r="AX43" s="493" t="s">
        <v>1068</v>
      </c>
      <c r="AY43" s="348"/>
      <c r="AZ43" s="427"/>
      <c r="BA43" s="427"/>
      <c r="BB43" s="427"/>
      <c r="BC43" s="427"/>
      <c r="BD43" s="427" t="s">
        <v>1369</v>
      </c>
      <c r="BE43" s="427"/>
      <c r="BF43" s="30"/>
    </row>
    <row r="44" spans="1:58" s="14" customFormat="1" ht="90" hidden="1" customHeight="1" x14ac:dyDescent="0.25">
      <c r="A44" s="348">
        <v>42</v>
      </c>
      <c r="B44" s="507" t="s">
        <v>5702</v>
      </c>
      <c r="C44" s="490"/>
      <c r="D44" s="470" t="s">
        <v>4939</v>
      </c>
      <c r="E44" s="465">
        <v>43091</v>
      </c>
      <c r="F44" s="470" t="s">
        <v>3175</v>
      </c>
      <c r="G44" s="350" t="s">
        <v>6348</v>
      </c>
      <c r="H44" s="469" t="s">
        <v>4945</v>
      </c>
      <c r="I44" s="349" t="s">
        <v>4946</v>
      </c>
      <c r="J44" s="349" t="s">
        <v>5375</v>
      </c>
      <c r="K44" s="349"/>
      <c r="L44" s="438"/>
      <c r="M44" s="349"/>
      <c r="N44" s="465">
        <v>43133</v>
      </c>
      <c r="O44" s="471">
        <v>43434</v>
      </c>
      <c r="P44" s="454">
        <f t="shared" si="0"/>
        <v>43</v>
      </c>
      <c r="Q44" s="578"/>
      <c r="R44" s="470" t="s">
        <v>154</v>
      </c>
      <c r="S44" s="469"/>
      <c r="T44" s="349" t="s">
        <v>5376</v>
      </c>
      <c r="U44" s="330" t="s">
        <v>5805</v>
      </c>
      <c r="V44" s="349" t="s">
        <v>5377</v>
      </c>
      <c r="W44" s="330" t="s">
        <v>5848</v>
      </c>
      <c r="X44" s="30" t="s">
        <v>5379</v>
      </c>
      <c r="Y44" s="10" t="s">
        <v>5871</v>
      </c>
      <c r="Z44" s="32" t="s">
        <v>5380</v>
      </c>
      <c r="AA44" s="149" t="s">
        <v>5912</v>
      </c>
      <c r="AB44" s="10" t="s">
        <v>5382</v>
      </c>
      <c r="AC44" s="439" t="s">
        <v>5928</v>
      </c>
      <c r="AD44" s="32" t="s">
        <v>5383</v>
      </c>
      <c r="AE44" s="439" t="s">
        <v>5944</v>
      </c>
      <c r="AF44" s="10" t="s">
        <v>5384</v>
      </c>
      <c r="AG44" s="458" t="s">
        <v>5964</v>
      </c>
      <c r="AH44" s="468" t="s">
        <v>5385</v>
      </c>
      <c r="AI44" s="358" t="s">
        <v>5973</v>
      </c>
      <c r="AJ44" s="358"/>
      <c r="AK44" s="349" t="s">
        <v>5977</v>
      </c>
      <c r="AL44" s="10" t="s">
        <v>5386</v>
      </c>
      <c r="AM44" s="349" t="s">
        <v>5980</v>
      </c>
      <c r="AN44" s="349" t="s">
        <v>5991</v>
      </c>
      <c r="AO44" s="10" t="s">
        <v>5992</v>
      </c>
      <c r="AP44" s="10" t="s">
        <v>1663</v>
      </c>
      <c r="AQ44" s="10" t="s">
        <v>6029</v>
      </c>
      <c r="AR44" s="10" t="s">
        <v>1663</v>
      </c>
      <c r="AS44" s="10" t="s">
        <v>6029</v>
      </c>
      <c r="AT44" s="10" t="s">
        <v>1663</v>
      </c>
      <c r="AU44" s="10" t="s">
        <v>6029</v>
      </c>
      <c r="AV44" s="427" t="s">
        <v>918</v>
      </c>
      <c r="AW44" s="432">
        <v>44132</v>
      </c>
      <c r="AX44" s="493" t="s">
        <v>1068</v>
      </c>
      <c r="AY44" s="348"/>
      <c r="AZ44" s="427"/>
      <c r="BA44" s="427"/>
      <c r="BB44" s="427"/>
      <c r="BC44" s="427"/>
      <c r="BD44" s="427" t="s">
        <v>1369</v>
      </c>
      <c r="BE44" s="427"/>
      <c r="BF44" s="30"/>
    </row>
    <row r="45" spans="1:58" s="14" customFormat="1" ht="90" hidden="1" customHeight="1" x14ac:dyDescent="0.25">
      <c r="A45" s="348">
        <v>43</v>
      </c>
      <c r="B45" s="507" t="s">
        <v>4944</v>
      </c>
      <c r="C45" s="490"/>
      <c r="D45" s="470" t="s">
        <v>4939</v>
      </c>
      <c r="E45" s="465">
        <v>43091</v>
      </c>
      <c r="F45" s="470" t="s">
        <v>3175</v>
      </c>
      <c r="G45" s="350" t="s">
        <v>6348</v>
      </c>
      <c r="H45" s="469" t="s">
        <v>4945</v>
      </c>
      <c r="I45" s="349" t="s">
        <v>4946</v>
      </c>
      <c r="J45" s="349" t="s">
        <v>4947</v>
      </c>
      <c r="K45" s="349"/>
      <c r="L45" s="438"/>
      <c r="M45" s="349"/>
      <c r="N45" s="465">
        <v>43250</v>
      </c>
      <c r="O45" s="471">
        <v>43434</v>
      </c>
      <c r="P45" s="454">
        <f t="shared" si="0"/>
        <v>27</v>
      </c>
      <c r="Q45" s="578"/>
      <c r="R45" s="470" t="s">
        <v>154</v>
      </c>
      <c r="S45" s="469"/>
      <c r="T45" s="349" t="s">
        <v>5376</v>
      </c>
      <c r="U45" s="330" t="s">
        <v>5806</v>
      </c>
      <c r="V45" s="349" t="s">
        <v>5377</v>
      </c>
      <c r="W45" s="330" t="s">
        <v>5378</v>
      </c>
      <c r="X45" s="30" t="s">
        <v>5379</v>
      </c>
      <c r="Y45" s="10" t="s">
        <v>5871</v>
      </c>
      <c r="Z45" s="32" t="s">
        <v>5380</v>
      </c>
      <c r="AA45" s="10" t="s">
        <v>5381</v>
      </c>
      <c r="AB45" s="10" t="s">
        <v>5382</v>
      </c>
      <c r="AC45" s="439" t="s">
        <v>5928</v>
      </c>
      <c r="AD45" s="32" t="s">
        <v>5383</v>
      </c>
      <c r="AE45" s="439" t="s">
        <v>5945</v>
      </c>
      <c r="AF45" s="10" t="s">
        <v>5384</v>
      </c>
      <c r="AG45" s="462" t="s">
        <v>5957</v>
      </c>
      <c r="AH45" s="468" t="s">
        <v>5969</v>
      </c>
      <c r="AI45" s="358" t="s">
        <v>5968</v>
      </c>
      <c r="AJ45" s="358"/>
      <c r="AK45" s="349" t="s">
        <v>5977</v>
      </c>
      <c r="AL45" s="10" t="s">
        <v>5387</v>
      </c>
      <c r="AM45" s="349" t="s">
        <v>5980</v>
      </c>
      <c r="AN45" s="349" t="s">
        <v>5994</v>
      </c>
      <c r="AO45" s="10" t="s">
        <v>5995</v>
      </c>
      <c r="AP45" s="10" t="s">
        <v>6031</v>
      </c>
      <c r="AQ45" s="10" t="s">
        <v>6030</v>
      </c>
      <c r="AR45" s="10" t="s">
        <v>4948</v>
      </c>
      <c r="AS45" s="10" t="s">
        <v>6106</v>
      </c>
      <c r="AT45" s="10" t="s">
        <v>1663</v>
      </c>
      <c r="AU45" s="241" t="s">
        <v>6329</v>
      </c>
      <c r="AV45" s="427" t="s">
        <v>918</v>
      </c>
      <c r="AW45" s="432">
        <v>44404</v>
      </c>
      <c r="AX45" s="493" t="s">
        <v>1068</v>
      </c>
      <c r="AY45" s="348"/>
      <c r="AZ45" s="427"/>
      <c r="BA45" s="427"/>
      <c r="BB45" s="427"/>
      <c r="BC45" s="427"/>
      <c r="BD45" s="427" t="s">
        <v>1369</v>
      </c>
      <c r="BE45" s="427"/>
      <c r="BF45" s="30"/>
    </row>
    <row r="46" spans="1:58" s="14" customFormat="1" ht="90" hidden="1" customHeight="1" x14ac:dyDescent="0.25">
      <c r="A46" s="348">
        <v>44</v>
      </c>
      <c r="B46" s="507" t="s">
        <v>5703</v>
      </c>
      <c r="C46" s="490"/>
      <c r="D46" s="468" t="s">
        <v>4939</v>
      </c>
      <c r="E46" s="465">
        <v>43091</v>
      </c>
      <c r="F46" s="470" t="s">
        <v>3175</v>
      </c>
      <c r="G46" s="350" t="s">
        <v>6349</v>
      </c>
      <c r="H46" s="469" t="s">
        <v>5388</v>
      </c>
      <c r="I46" s="470" t="s">
        <v>5389</v>
      </c>
      <c r="J46" s="470" t="s">
        <v>5390</v>
      </c>
      <c r="K46" s="470"/>
      <c r="L46" s="438"/>
      <c r="M46" s="470"/>
      <c r="N46" s="465">
        <v>43133</v>
      </c>
      <c r="O46" s="471">
        <v>43220</v>
      </c>
      <c r="P46" s="454">
        <f t="shared" si="0"/>
        <v>13</v>
      </c>
      <c r="Q46" s="578"/>
      <c r="R46" s="470" t="s">
        <v>78</v>
      </c>
      <c r="S46" s="470"/>
      <c r="T46" s="32" t="s">
        <v>5232</v>
      </c>
      <c r="U46" s="32" t="s">
        <v>5773</v>
      </c>
      <c r="V46" s="330" t="s">
        <v>5391</v>
      </c>
      <c r="W46" s="330" t="s">
        <v>5833</v>
      </c>
      <c r="X46" s="10" t="s">
        <v>1663</v>
      </c>
      <c r="Y46" s="10" t="s">
        <v>5867</v>
      </c>
      <c r="Z46" s="434" t="s">
        <v>1663</v>
      </c>
      <c r="AA46" s="325" t="s">
        <v>5867</v>
      </c>
      <c r="AB46" s="434" t="s">
        <v>1663</v>
      </c>
      <c r="AC46" s="325" t="s">
        <v>5867</v>
      </c>
      <c r="AD46" s="427" t="s">
        <v>1663</v>
      </c>
      <c r="AE46" s="325" t="s">
        <v>5867</v>
      </c>
      <c r="AF46" s="434" t="s">
        <v>1663</v>
      </c>
      <c r="AG46" s="325" t="s">
        <v>5867</v>
      </c>
      <c r="AH46" s="434" t="s">
        <v>1663</v>
      </c>
      <c r="AI46" s="325" t="s">
        <v>5867</v>
      </c>
      <c r="AJ46" s="434" t="s">
        <v>1663</v>
      </c>
      <c r="AK46" s="325" t="s">
        <v>5867</v>
      </c>
      <c r="AL46" s="434" t="s">
        <v>1663</v>
      </c>
      <c r="AM46" s="325" t="s">
        <v>5867</v>
      </c>
      <c r="AN46" s="434" t="s">
        <v>1663</v>
      </c>
      <c r="AO46" s="325" t="s">
        <v>5867</v>
      </c>
      <c r="AP46" s="434" t="s">
        <v>1663</v>
      </c>
      <c r="AQ46" s="325" t="s">
        <v>5867</v>
      </c>
      <c r="AR46" s="434" t="s">
        <v>1663</v>
      </c>
      <c r="AS46" s="325" t="s">
        <v>5867</v>
      </c>
      <c r="AT46" s="434" t="s">
        <v>1663</v>
      </c>
      <c r="AU46" s="325" t="s">
        <v>5867</v>
      </c>
      <c r="AV46" s="427" t="s">
        <v>918</v>
      </c>
      <c r="AW46" s="465">
        <v>43281</v>
      </c>
      <c r="AX46" s="493" t="s">
        <v>1068</v>
      </c>
      <c r="AY46" s="348"/>
      <c r="AZ46" s="427"/>
      <c r="BA46" s="427"/>
      <c r="BB46" s="427"/>
      <c r="BC46" s="427"/>
      <c r="BD46" s="427" t="s">
        <v>1369</v>
      </c>
      <c r="BE46" s="427"/>
      <c r="BF46" s="30"/>
    </row>
    <row r="47" spans="1:58" s="14" customFormat="1" ht="90" hidden="1" customHeight="1" x14ac:dyDescent="0.25">
      <c r="A47" s="348">
        <v>45</v>
      </c>
      <c r="B47" s="507" t="s">
        <v>5704</v>
      </c>
      <c r="C47" s="490"/>
      <c r="D47" s="468" t="s">
        <v>4939</v>
      </c>
      <c r="E47" s="465">
        <v>43091</v>
      </c>
      <c r="F47" s="470" t="s">
        <v>3732</v>
      </c>
      <c r="G47" s="350" t="s">
        <v>6350</v>
      </c>
      <c r="H47" s="469" t="s">
        <v>5392</v>
      </c>
      <c r="I47" s="467" t="s">
        <v>5393</v>
      </c>
      <c r="J47" s="467" t="s">
        <v>5394</v>
      </c>
      <c r="K47" s="467"/>
      <c r="L47" s="438"/>
      <c r="M47" s="467"/>
      <c r="N47" s="471">
        <v>43096</v>
      </c>
      <c r="O47" s="471">
        <v>43164</v>
      </c>
      <c r="P47" s="454">
        <f t="shared" si="0"/>
        <v>10</v>
      </c>
      <c r="Q47" s="578"/>
      <c r="R47" s="467" t="s">
        <v>6388</v>
      </c>
      <c r="S47" s="467" t="s">
        <v>29</v>
      </c>
      <c r="T47" s="487" t="s">
        <v>5395</v>
      </c>
      <c r="U47" s="330" t="s">
        <v>5807</v>
      </c>
      <c r="V47" s="431" t="s">
        <v>1663</v>
      </c>
      <c r="W47" s="431" t="s">
        <v>5838</v>
      </c>
      <c r="X47" s="431" t="s">
        <v>1663</v>
      </c>
      <c r="Y47" s="431" t="s">
        <v>5838</v>
      </c>
      <c r="Z47" s="10" t="s">
        <v>1663</v>
      </c>
      <c r="AA47" s="325" t="s">
        <v>5908</v>
      </c>
      <c r="AB47" s="10" t="s">
        <v>1663</v>
      </c>
      <c r="AC47" s="325" t="s">
        <v>5908</v>
      </c>
      <c r="AD47" s="427" t="s">
        <v>1663</v>
      </c>
      <c r="AE47" s="325" t="s">
        <v>5908</v>
      </c>
      <c r="AF47" s="427" t="s">
        <v>1663</v>
      </c>
      <c r="AG47" s="325" t="s">
        <v>5908</v>
      </c>
      <c r="AH47" s="226" t="s">
        <v>1663</v>
      </c>
      <c r="AI47" s="325" t="s">
        <v>5908</v>
      </c>
      <c r="AJ47" s="226" t="s">
        <v>1663</v>
      </c>
      <c r="AK47" s="325" t="s">
        <v>5838</v>
      </c>
      <c r="AL47" s="226" t="s">
        <v>1663</v>
      </c>
      <c r="AM47" s="325" t="s">
        <v>5838</v>
      </c>
      <c r="AN47" s="226" t="s">
        <v>1663</v>
      </c>
      <c r="AO47" s="325" t="s">
        <v>5838</v>
      </c>
      <c r="AP47" s="226" t="s">
        <v>1663</v>
      </c>
      <c r="AQ47" s="325" t="s">
        <v>5838</v>
      </c>
      <c r="AR47" s="226" t="s">
        <v>1663</v>
      </c>
      <c r="AS47" s="325" t="s">
        <v>5838</v>
      </c>
      <c r="AT47" s="226" t="s">
        <v>1663</v>
      </c>
      <c r="AU47" s="325" t="s">
        <v>5838</v>
      </c>
      <c r="AV47" s="427" t="s">
        <v>918</v>
      </c>
      <c r="AW47" s="432">
        <v>43189</v>
      </c>
      <c r="AX47" s="493" t="s">
        <v>1068</v>
      </c>
      <c r="AY47" s="348"/>
      <c r="AZ47" s="427"/>
      <c r="BA47" s="427"/>
      <c r="BB47" s="427"/>
      <c r="BC47" s="427"/>
      <c r="BD47" s="427" t="s">
        <v>1369</v>
      </c>
      <c r="BE47" s="427"/>
      <c r="BF47" s="30"/>
    </row>
    <row r="48" spans="1:58" s="14" customFormat="1" ht="90" hidden="1" customHeight="1" x14ac:dyDescent="0.25">
      <c r="A48" s="348">
        <v>46</v>
      </c>
      <c r="B48" s="507" t="s">
        <v>5705</v>
      </c>
      <c r="C48" s="490" t="s">
        <v>6364</v>
      </c>
      <c r="D48" s="467" t="s">
        <v>6383</v>
      </c>
      <c r="E48" s="465">
        <v>42993</v>
      </c>
      <c r="F48" s="468" t="s">
        <v>5368</v>
      </c>
      <c r="G48" s="474" t="s">
        <v>6331</v>
      </c>
      <c r="H48" s="349" t="s">
        <v>6421</v>
      </c>
      <c r="I48" s="467" t="s">
        <v>5396</v>
      </c>
      <c r="J48" s="467" t="s">
        <v>5397</v>
      </c>
      <c r="K48" s="467"/>
      <c r="L48" s="438"/>
      <c r="M48" s="467"/>
      <c r="N48" s="471">
        <v>43146</v>
      </c>
      <c r="O48" s="471">
        <v>43220</v>
      </c>
      <c r="P48" s="454">
        <f t="shared" si="0"/>
        <v>11</v>
      </c>
      <c r="Q48" s="578"/>
      <c r="R48" s="467" t="s">
        <v>743</v>
      </c>
      <c r="S48" s="467"/>
      <c r="T48" s="440" t="s">
        <v>5398</v>
      </c>
      <c r="U48" s="10" t="s">
        <v>5808</v>
      </c>
      <c r="V48" s="440" t="s">
        <v>1663</v>
      </c>
      <c r="W48" s="10" t="s">
        <v>5838</v>
      </c>
      <c r="X48" s="431" t="s">
        <v>1663</v>
      </c>
      <c r="Y48" s="431" t="s">
        <v>5838</v>
      </c>
      <c r="Z48" s="10" t="s">
        <v>1663</v>
      </c>
      <c r="AA48" s="325" t="s">
        <v>5908</v>
      </c>
      <c r="AB48" s="10" t="s">
        <v>1663</v>
      </c>
      <c r="AC48" s="325" t="s">
        <v>5908</v>
      </c>
      <c r="AD48" s="427" t="s">
        <v>1663</v>
      </c>
      <c r="AE48" s="325" t="s">
        <v>5908</v>
      </c>
      <c r="AF48" s="427" t="s">
        <v>1663</v>
      </c>
      <c r="AG48" s="325" t="s">
        <v>5908</v>
      </c>
      <c r="AH48" s="226" t="s">
        <v>1663</v>
      </c>
      <c r="AI48" s="325" t="s">
        <v>5908</v>
      </c>
      <c r="AJ48" s="226" t="s">
        <v>1663</v>
      </c>
      <c r="AK48" s="325" t="s">
        <v>5838</v>
      </c>
      <c r="AL48" s="226" t="s">
        <v>1663</v>
      </c>
      <c r="AM48" s="325" t="s">
        <v>5838</v>
      </c>
      <c r="AN48" s="226" t="s">
        <v>1663</v>
      </c>
      <c r="AO48" s="325" t="s">
        <v>5838</v>
      </c>
      <c r="AP48" s="226" t="s">
        <v>1663</v>
      </c>
      <c r="AQ48" s="325" t="s">
        <v>5838</v>
      </c>
      <c r="AR48" s="226" t="s">
        <v>1663</v>
      </c>
      <c r="AS48" s="325" t="s">
        <v>5838</v>
      </c>
      <c r="AT48" s="226" t="s">
        <v>1663</v>
      </c>
      <c r="AU48" s="325" t="s">
        <v>5838</v>
      </c>
      <c r="AV48" s="427" t="s">
        <v>918</v>
      </c>
      <c r="AW48" s="432">
        <v>43173</v>
      </c>
      <c r="AX48" s="427" t="s">
        <v>1365</v>
      </c>
      <c r="AY48" s="432">
        <v>43175</v>
      </c>
      <c r="AZ48" s="493" t="s">
        <v>6423</v>
      </c>
      <c r="BA48" s="493" t="s">
        <v>6422</v>
      </c>
      <c r="BB48" s="493" t="s">
        <v>6424</v>
      </c>
      <c r="BC48" s="493" t="s">
        <v>6425</v>
      </c>
      <c r="BD48" s="427" t="s">
        <v>2777</v>
      </c>
      <c r="BE48" s="427" t="s">
        <v>1663</v>
      </c>
      <c r="BF48" s="30"/>
    </row>
    <row r="49" spans="1:58" s="14" customFormat="1" ht="111.75" hidden="1" customHeight="1" x14ac:dyDescent="0.25">
      <c r="A49" s="348">
        <v>47</v>
      </c>
      <c r="B49" s="507" t="s">
        <v>5706</v>
      </c>
      <c r="C49" s="490" t="s">
        <v>6364</v>
      </c>
      <c r="D49" s="467" t="s">
        <v>6383</v>
      </c>
      <c r="E49" s="465">
        <v>42993</v>
      </c>
      <c r="F49" s="468" t="s">
        <v>5368</v>
      </c>
      <c r="G49" s="474" t="s">
        <v>6332</v>
      </c>
      <c r="H49" s="349" t="s">
        <v>6408</v>
      </c>
      <c r="I49" s="467" t="s">
        <v>5399</v>
      </c>
      <c r="J49" s="467" t="s">
        <v>5400</v>
      </c>
      <c r="K49" s="467"/>
      <c r="L49" s="438"/>
      <c r="M49" s="467"/>
      <c r="N49" s="471">
        <v>43146</v>
      </c>
      <c r="O49" s="471">
        <v>43220</v>
      </c>
      <c r="P49" s="454">
        <f t="shared" si="0"/>
        <v>11</v>
      </c>
      <c r="Q49" s="578"/>
      <c r="R49" s="467" t="s">
        <v>743</v>
      </c>
      <c r="S49" s="467"/>
      <c r="T49" s="440" t="s">
        <v>5401</v>
      </c>
      <c r="U49" s="10" t="s">
        <v>5809</v>
      </c>
      <c r="V49" s="440" t="s">
        <v>1663</v>
      </c>
      <c r="W49" s="10" t="s">
        <v>5838</v>
      </c>
      <c r="X49" s="431" t="s">
        <v>1663</v>
      </c>
      <c r="Y49" s="431" t="s">
        <v>5838</v>
      </c>
      <c r="Z49" s="10" t="s">
        <v>1663</v>
      </c>
      <c r="AA49" s="325" t="s">
        <v>5908</v>
      </c>
      <c r="AB49" s="10" t="s">
        <v>1663</v>
      </c>
      <c r="AC49" s="325" t="s">
        <v>5908</v>
      </c>
      <c r="AD49" s="427" t="s">
        <v>1663</v>
      </c>
      <c r="AE49" s="325" t="s">
        <v>5908</v>
      </c>
      <c r="AF49" s="427" t="s">
        <v>1663</v>
      </c>
      <c r="AG49" s="325" t="s">
        <v>5908</v>
      </c>
      <c r="AH49" s="226" t="s">
        <v>1663</v>
      </c>
      <c r="AI49" s="325" t="s">
        <v>5908</v>
      </c>
      <c r="AJ49" s="226" t="s">
        <v>1663</v>
      </c>
      <c r="AK49" s="325" t="s">
        <v>5838</v>
      </c>
      <c r="AL49" s="226" t="s">
        <v>1663</v>
      </c>
      <c r="AM49" s="325" t="s">
        <v>5838</v>
      </c>
      <c r="AN49" s="226" t="s">
        <v>1663</v>
      </c>
      <c r="AO49" s="325" t="s">
        <v>5838</v>
      </c>
      <c r="AP49" s="226" t="s">
        <v>1663</v>
      </c>
      <c r="AQ49" s="325" t="s">
        <v>5838</v>
      </c>
      <c r="AR49" s="226" t="s">
        <v>1663</v>
      </c>
      <c r="AS49" s="325" t="s">
        <v>5838</v>
      </c>
      <c r="AT49" s="226" t="s">
        <v>1663</v>
      </c>
      <c r="AU49" s="325" t="s">
        <v>5838</v>
      </c>
      <c r="AV49" s="427" t="s">
        <v>918</v>
      </c>
      <c r="AW49" s="432">
        <v>43173</v>
      </c>
      <c r="AX49" s="427" t="s">
        <v>1365</v>
      </c>
      <c r="AY49" s="432">
        <v>43175</v>
      </c>
      <c r="AZ49" s="493" t="s">
        <v>6423</v>
      </c>
      <c r="BA49" s="493" t="s">
        <v>6422</v>
      </c>
      <c r="BB49" s="493" t="s">
        <v>6424</v>
      </c>
      <c r="BC49" s="493" t="s">
        <v>6425</v>
      </c>
      <c r="BD49" s="427" t="s">
        <v>2777</v>
      </c>
      <c r="BE49" s="427" t="s">
        <v>1663</v>
      </c>
      <c r="BF49" s="30"/>
    </row>
    <row r="50" spans="1:58" s="14" customFormat="1" ht="90" hidden="1" customHeight="1" x14ac:dyDescent="0.25">
      <c r="A50" s="348">
        <v>48</v>
      </c>
      <c r="B50" s="507" t="s">
        <v>5707</v>
      </c>
      <c r="C50" s="490" t="s">
        <v>6364</v>
      </c>
      <c r="D50" s="467" t="s">
        <v>6383</v>
      </c>
      <c r="E50" s="465">
        <v>42993</v>
      </c>
      <c r="F50" s="468" t="s">
        <v>5368</v>
      </c>
      <c r="G50" s="474" t="s">
        <v>6333</v>
      </c>
      <c r="H50" s="349" t="s">
        <v>6409</v>
      </c>
      <c r="I50" s="467" t="s">
        <v>5402</v>
      </c>
      <c r="J50" s="467" t="s">
        <v>5403</v>
      </c>
      <c r="K50" s="467"/>
      <c r="L50" s="438"/>
      <c r="M50" s="467"/>
      <c r="N50" s="471">
        <v>43140</v>
      </c>
      <c r="O50" s="471">
        <v>43465</v>
      </c>
      <c r="P50" s="454">
        <f t="shared" si="0"/>
        <v>47</v>
      </c>
      <c r="Q50" s="578"/>
      <c r="R50" s="467" t="s">
        <v>743</v>
      </c>
      <c r="S50" s="467"/>
      <c r="T50" s="325" t="s">
        <v>5404</v>
      </c>
      <c r="U50" s="10" t="s">
        <v>5810</v>
      </c>
      <c r="V50" s="440" t="s">
        <v>1663</v>
      </c>
      <c r="W50" s="10" t="s">
        <v>5838</v>
      </c>
      <c r="X50" s="431" t="s">
        <v>1663</v>
      </c>
      <c r="Y50" s="431" t="s">
        <v>5838</v>
      </c>
      <c r="Z50" s="10" t="s">
        <v>1663</v>
      </c>
      <c r="AA50" s="325" t="s">
        <v>5908</v>
      </c>
      <c r="AB50" s="10" t="s">
        <v>1663</v>
      </c>
      <c r="AC50" s="325" t="s">
        <v>5908</v>
      </c>
      <c r="AD50" s="427" t="s">
        <v>1663</v>
      </c>
      <c r="AE50" s="325" t="s">
        <v>5908</v>
      </c>
      <c r="AF50" s="427" t="s">
        <v>1663</v>
      </c>
      <c r="AG50" s="325" t="s">
        <v>5908</v>
      </c>
      <c r="AH50" s="226" t="s">
        <v>1663</v>
      </c>
      <c r="AI50" s="325" t="s">
        <v>5908</v>
      </c>
      <c r="AJ50" s="226" t="s">
        <v>1663</v>
      </c>
      <c r="AK50" s="325" t="s">
        <v>5838</v>
      </c>
      <c r="AL50" s="226" t="s">
        <v>1663</v>
      </c>
      <c r="AM50" s="325" t="s">
        <v>5838</v>
      </c>
      <c r="AN50" s="226" t="s">
        <v>1663</v>
      </c>
      <c r="AO50" s="325" t="s">
        <v>5838</v>
      </c>
      <c r="AP50" s="226" t="s">
        <v>1663</v>
      </c>
      <c r="AQ50" s="325" t="s">
        <v>5838</v>
      </c>
      <c r="AR50" s="226" t="s">
        <v>1663</v>
      </c>
      <c r="AS50" s="325" t="s">
        <v>5838</v>
      </c>
      <c r="AT50" s="226" t="s">
        <v>1663</v>
      </c>
      <c r="AU50" s="325" t="s">
        <v>5838</v>
      </c>
      <c r="AV50" s="427" t="s">
        <v>918</v>
      </c>
      <c r="AW50" s="432">
        <v>43173</v>
      </c>
      <c r="AX50" s="427" t="s">
        <v>1365</v>
      </c>
      <c r="AY50" s="432">
        <v>43175</v>
      </c>
      <c r="AZ50" s="493" t="s">
        <v>6423</v>
      </c>
      <c r="BA50" s="493" t="s">
        <v>6422</v>
      </c>
      <c r="BB50" s="493" t="s">
        <v>6424</v>
      </c>
      <c r="BC50" s="493" t="s">
        <v>6425</v>
      </c>
      <c r="BD50" s="427" t="s">
        <v>2777</v>
      </c>
      <c r="BE50" s="427" t="s">
        <v>1663</v>
      </c>
      <c r="BF50" s="30"/>
    </row>
    <row r="51" spans="1:58" s="14" customFormat="1" ht="90" hidden="1" customHeight="1" x14ac:dyDescent="0.25">
      <c r="A51" s="348">
        <v>49</v>
      </c>
      <c r="B51" s="507" t="s">
        <v>5708</v>
      </c>
      <c r="C51" s="490" t="s">
        <v>6364</v>
      </c>
      <c r="D51" s="467" t="s">
        <v>6383</v>
      </c>
      <c r="E51" s="465">
        <v>42993</v>
      </c>
      <c r="F51" s="468" t="s">
        <v>5368</v>
      </c>
      <c r="G51" s="474" t="s">
        <v>6334</v>
      </c>
      <c r="H51" s="325" t="s">
        <v>6410</v>
      </c>
      <c r="I51" s="467" t="s">
        <v>5405</v>
      </c>
      <c r="J51" s="467" t="s">
        <v>5406</v>
      </c>
      <c r="K51" s="467"/>
      <c r="L51" s="437"/>
      <c r="M51" s="467"/>
      <c r="N51" s="465">
        <v>43133</v>
      </c>
      <c r="O51" s="465">
        <v>43250</v>
      </c>
      <c r="P51" s="454">
        <f t="shared" si="0"/>
        <v>17</v>
      </c>
      <c r="Q51" s="578"/>
      <c r="R51" s="467" t="s">
        <v>743</v>
      </c>
      <c r="S51" s="467"/>
      <c r="T51" s="434" t="s">
        <v>5407</v>
      </c>
      <c r="U51" s="10" t="s">
        <v>6426</v>
      </c>
      <c r="V51" s="434"/>
      <c r="W51" s="498" t="s">
        <v>6428</v>
      </c>
      <c r="X51" s="434"/>
      <c r="Y51" s="10" t="s">
        <v>5872</v>
      </c>
      <c r="Z51" s="39" t="s">
        <v>5408</v>
      </c>
      <c r="AA51" s="149" t="s">
        <v>5913</v>
      </c>
      <c r="AB51" s="10" t="s">
        <v>5409</v>
      </c>
      <c r="AC51" s="439" t="s">
        <v>5929</v>
      </c>
      <c r="AD51" s="32" t="s">
        <v>5410</v>
      </c>
      <c r="AE51" s="439" t="s">
        <v>5937</v>
      </c>
      <c r="AF51" s="10" t="s">
        <v>1663</v>
      </c>
      <c r="AG51" s="468" t="s">
        <v>5955</v>
      </c>
      <c r="AH51" s="10" t="s">
        <v>1663</v>
      </c>
      <c r="AI51" s="468" t="s">
        <v>5955</v>
      </c>
      <c r="AJ51" s="10" t="s">
        <v>1663</v>
      </c>
      <c r="AK51" s="468" t="s">
        <v>5955</v>
      </c>
      <c r="AL51" s="10" t="s">
        <v>1663</v>
      </c>
      <c r="AM51" s="468" t="s">
        <v>5955</v>
      </c>
      <c r="AN51" s="10" t="s">
        <v>1663</v>
      </c>
      <c r="AO51" s="468" t="s">
        <v>5955</v>
      </c>
      <c r="AP51" s="10" t="s">
        <v>1663</v>
      </c>
      <c r="AQ51" s="468" t="s">
        <v>5955</v>
      </c>
      <c r="AR51" s="10" t="s">
        <v>1663</v>
      </c>
      <c r="AS51" s="468" t="s">
        <v>5955</v>
      </c>
      <c r="AT51" s="10" t="s">
        <v>1663</v>
      </c>
      <c r="AU51" s="491" t="s">
        <v>5955</v>
      </c>
      <c r="AV51" s="427" t="s">
        <v>918</v>
      </c>
      <c r="AW51" s="432">
        <v>43671</v>
      </c>
      <c r="AX51" s="427" t="s">
        <v>1365</v>
      </c>
      <c r="AY51" s="432">
        <v>43175</v>
      </c>
      <c r="AZ51" s="493" t="s">
        <v>6423</v>
      </c>
      <c r="BA51" s="493" t="s">
        <v>6422</v>
      </c>
      <c r="BB51" s="493" t="s">
        <v>6424</v>
      </c>
      <c r="BC51" s="493" t="s">
        <v>6425</v>
      </c>
      <c r="BD51" s="427" t="s">
        <v>2777</v>
      </c>
      <c r="BE51" s="427" t="s">
        <v>1663</v>
      </c>
      <c r="BF51" s="30"/>
    </row>
    <row r="52" spans="1:58" s="14" customFormat="1" ht="90" hidden="1" customHeight="1" x14ac:dyDescent="0.25">
      <c r="A52" s="348">
        <v>50</v>
      </c>
      <c r="B52" s="507" t="s">
        <v>5709</v>
      </c>
      <c r="C52" s="490" t="s">
        <v>6364</v>
      </c>
      <c r="D52" s="467" t="s">
        <v>6383</v>
      </c>
      <c r="E52" s="465">
        <v>42993</v>
      </c>
      <c r="F52" s="468" t="s">
        <v>5368</v>
      </c>
      <c r="G52" s="474" t="s">
        <v>6335</v>
      </c>
      <c r="H52" s="325" t="s">
        <v>6411</v>
      </c>
      <c r="I52" s="467" t="s">
        <v>5411</v>
      </c>
      <c r="J52" s="467" t="s">
        <v>5412</v>
      </c>
      <c r="K52" s="467"/>
      <c r="L52" s="437"/>
      <c r="M52" s="467"/>
      <c r="N52" s="465">
        <v>43250</v>
      </c>
      <c r="O52" s="465">
        <v>43266</v>
      </c>
      <c r="P52" s="454">
        <f t="shared" si="0"/>
        <v>3</v>
      </c>
      <c r="Q52" s="578"/>
      <c r="R52" s="467" t="s">
        <v>743</v>
      </c>
      <c r="S52" s="467"/>
      <c r="T52" s="440" t="s">
        <v>5413</v>
      </c>
      <c r="U52" s="10" t="s">
        <v>5811</v>
      </c>
      <c r="V52" s="440"/>
      <c r="W52" s="498" t="s">
        <v>6427</v>
      </c>
      <c r="X52" s="440"/>
      <c r="Y52" s="10" t="s">
        <v>5873</v>
      </c>
      <c r="Z52" s="10" t="s">
        <v>5414</v>
      </c>
      <c r="AA52" s="149" t="s">
        <v>5914</v>
      </c>
      <c r="AB52" s="10" t="s">
        <v>5415</v>
      </c>
      <c r="AC52" s="442" t="s">
        <v>5930</v>
      </c>
      <c r="AD52" s="32" t="s">
        <v>5416</v>
      </c>
      <c r="AE52" s="439" t="s">
        <v>5938</v>
      </c>
      <c r="AF52" s="10" t="s">
        <v>1663</v>
      </c>
      <c r="AG52" s="468" t="s">
        <v>5955</v>
      </c>
      <c r="AH52" s="10" t="s">
        <v>1663</v>
      </c>
      <c r="AI52" s="468" t="s">
        <v>5955</v>
      </c>
      <c r="AJ52" s="10" t="s">
        <v>1663</v>
      </c>
      <c r="AK52" s="468" t="s">
        <v>5955</v>
      </c>
      <c r="AL52" s="10" t="s">
        <v>1663</v>
      </c>
      <c r="AM52" s="468" t="s">
        <v>5955</v>
      </c>
      <c r="AN52" s="10" t="s">
        <v>1663</v>
      </c>
      <c r="AO52" s="468" t="s">
        <v>5955</v>
      </c>
      <c r="AP52" s="10" t="s">
        <v>1663</v>
      </c>
      <c r="AQ52" s="468" t="s">
        <v>5955</v>
      </c>
      <c r="AR52" s="10" t="s">
        <v>1663</v>
      </c>
      <c r="AS52" s="468" t="s">
        <v>5955</v>
      </c>
      <c r="AT52" s="10" t="s">
        <v>1663</v>
      </c>
      <c r="AU52" s="491" t="s">
        <v>5955</v>
      </c>
      <c r="AV52" s="427" t="s">
        <v>918</v>
      </c>
      <c r="AW52" s="432">
        <v>43671</v>
      </c>
      <c r="AX52" s="427" t="s">
        <v>6417</v>
      </c>
      <c r="AY52" s="432">
        <v>43175</v>
      </c>
      <c r="AZ52" s="493" t="s">
        <v>6423</v>
      </c>
      <c r="BA52" s="493" t="s">
        <v>6422</v>
      </c>
      <c r="BB52" s="493" t="s">
        <v>6424</v>
      </c>
      <c r="BC52" s="493" t="s">
        <v>6425</v>
      </c>
      <c r="BD52" s="493" t="s">
        <v>6418</v>
      </c>
      <c r="BE52" s="427" t="s">
        <v>3804</v>
      </c>
      <c r="BF52" s="30"/>
    </row>
    <row r="53" spans="1:58" s="14" customFormat="1" ht="90" hidden="1" customHeight="1" x14ac:dyDescent="0.25">
      <c r="A53" s="348">
        <v>51</v>
      </c>
      <c r="B53" s="507" t="s">
        <v>5710</v>
      </c>
      <c r="C53" s="490" t="s">
        <v>6364</v>
      </c>
      <c r="D53" s="467" t="s">
        <v>6383</v>
      </c>
      <c r="E53" s="465">
        <v>42993</v>
      </c>
      <c r="F53" s="468" t="s">
        <v>5368</v>
      </c>
      <c r="G53" s="474" t="s">
        <v>6336</v>
      </c>
      <c r="H53" s="325" t="s">
        <v>6412</v>
      </c>
      <c r="I53" s="467" t="s">
        <v>5417</v>
      </c>
      <c r="J53" s="467" t="s">
        <v>5418</v>
      </c>
      <c r="K53" s="467"/>
      <c r="L53" s="437"/>
      <c r="M53" s="467"/>
      <c r="N53" s="465">
        <v>43133</v>
      </c>
      <c r="O53" s="465">
        <v>43220</v>
      </c>
      <c r="P53" s="454">
        <f t="shared" si="0"/>
        <v>13</v>
      </c>
      <c r="Q53" s="578"/>
      <c r="R53" s="467" t="s">
        <v>743</v>
      </c>
      <c r="S53" s="467"/>
      <c r="T53" s="325" t="s">
        <v>5419</v>
      </c>
      <c r="U53" s="10" t="s">
        <v>5812</v>
      </c>
      <c r="V53" s="325"/>
      <c r="W53" s="498" t="s">
        <v>6427</v>
      </c>
      <c r="X53" s="325"/>
      <c r="Y53" s="10" t="s">
        <v>5874</v>
      </c>
      <c r="Z53" s="10" t="s">
        <v>5420</v>
      </c>
      <c r="AA53" s="149" t="s">
        <v>5915</v>
      </c>
      <c r="AB53" s="10" t="s">
        <v>5415</v>
      </c>
      <c r="AC53" s="442" t="s">
        <v>5931</v>
      </c>
      <c r="AD53" s="468" t="s">
        <v>5421</v>
      </c>
      <c r="AE53" s="176" t="s">
        <v>5946</v>
      </c>
      <c r="AF53" s="10" t="s">
        <v>5358</v>
      </c>
      <c r="AG53" s="463" t="s">
        <v>5958</v>
      </c>
      <c r="AH53" s="30"/>
      <c r="AI53" s="325" t="s">
        <v>5972</v>
      </c>
      <c r="AJ53" s="325"/>
      <c r="AK53" s="32" t="s">
        <v>5976</v>
      </c>
      <c r="AL53" s="10" t="s">
        <v>5422</v>
      </c>
      <c r="AM53" s="32" t="s">
        <v>5984</v>
      </c>
      <c r="AN53" s="32" t="s">
        <v>1663</v>
      </c>
      <c r="AO53" s="32" t="s">
        <v>5989</v>
      </c>
      <c r="AP53" s="32" t="s">
        <v>1663</v>
      </c>
      <c r="AQ53" s="32" t="s">
        <v>5989</v>
      </c>
      <c r="AR53" s="32" t="s">
        <v>1663</v>
      </c>
      <c r="AS53" s="32" t="s">
        <v>5989</v>
      </c>
      <c r="AT53" s="32" t="s">
        <v>1663</v>
      </c>
      <c r="AU53" s="32" t="s">
        <v>5989</v>
      </c>
      <c r="AV53" s="427" t="s">
        <v>918</v>
      </c>
      <c r="AW53" s="432">
        <v>44035</v>
      </c>
      <c r="AX53" s="427" t="s">
        <v>6417</v>
      </c>
      <c r="AY53" s="432">
        <v>43175</v>
      </c>
      <c r="AZ53" s="493" t="s">
        <v>6423</v>
      </c>
      <c r="BA53" s="493" t="s">
        <v>6422</v>
      </c>
      <c r="BB53" s="493" t="s">
        <v>6424</v>
      </c>
      <c r="BC53" s="493" t="s">
        <v>6425</v>
      </c>
      <c r="BD53" s="493" t="s">
        <v>6418</v>
      </c>
      <c r="BE53" s="427" t="s">
        <v>3804</v>
      </c>
      <c r="BF53" s="30"/>
    </row>
    <row r="54" spans="1:58" s="14" customFormat="1" ht="90" hidden="1" customHeight="1" x14ac:dyDescent="0.25">
      <c r="A54" s="348">
        <v>52</v>
      </c>
      <c r="B54" s="507" t="s">
        <v>5711</v>
      </c>
      <c r="C54" s="490" t="s">
        <v>6364</v>
      </c>
      <c r="D54" s="467" t="s">
        <v>6383</v>
      </c>
      <c r="E54" s="465">
        <v>42993</v>
      </c>
      <c r="F54" s="468" t="s">
        <v>5368</v>
      </c>
      <c r="G54" s="474" t="s">
        <v>6337</v>
      </c>
      <c r="H54" s="325" t="s">
        <v>6413</v>
      </c>
      <c r="I54" s="467" t="s">
        <v>5423</v>
      </c>
      <c r="J54" s="467" t="s">
        <v>5424</v>
      </c>
      <c r="K54" s="467"/>
      <c r="L54" s="438"/>
      <c r="M54" s="467"/>
      <c r="N54" s="471">
        <v>43096</v>
      </c>
      <c r="O54" s="471">
        <v>43164</v>
      </c>
      <c r="P54" s="454">
        <f t="shared" si="0"/>
        <v>10</v>
      </c>
      <c r="Q54" s="578"/>
      <c r="R54" s="467" t="s">
        <v>743</v>
      </c>
      <c r="S54" s="467"/>
      <c r="T54" s="325" t="s">
        <v>5425</v>
      </c>
      <c r="U54" s="10" t="s">
        <v>5813</v>
      </c>
      <c r="V54" s="325"/>
      <c r="W54" s="498" t="s">
        <v>6427</v>
      </c>
      <c r="X54" s="325"/>
      <c r="Y54" s="441" t="s">
        <v>5875</v>
      </c>
      <c r="Z54" s="427" t="s">
        <v>1663</v>
      </c>
      <c r="AA54" s="325" t="s">
        <v>5909</v>
      </c>
      <c r="AB54" s="427" t="s">
        <v>1663</v>
      </c>
      <c r="AC54" s="325" t="s">
        <v>5909</v>
      </c>
      <c r="AD54" s="427" t="s">
        <v>1663</v>
      </c>
      <c r="AE54" s="325" t="s">
        <v>5909</v>
      </c>
      <c r="AF54" s="10" t="s">
        <v>1663</v>
      </c>
      <c r="AG54" s="325" t="s">
        <v>5909</v>
      </c>
      <c r="AH54" s="226" t="s">
        <v>1663</v>
      </c>
      <c r="AI54" s="325" t="s">
        <v>5909</v>
      </c>
      <c r="AJ54" s="226" t="s">
        <v>1663</v>
      </c>
      <c r="AK54" s="325" t="s">
        <v>5909</v>
      </c>
      <c r="AL54" s="226" t="s">
        <v>1663</v>
      </c>
      <c r="AM54" s="325" t="s">
        <v>5909</v>
      </c>
      <c r="AN54" s="226" t="s">
        <v>1663</v>
      </c>
      <c r="AO54" s="325" t="s">
        <v>5909</v>
      </c>
      <c r="AP54" s="226" t="s">
        <v>1663</v>
      </c>
      <c r="AQ54" s="325" t="s">
        <v>5909</v>
      </c>
      <c r="AR54" s="226" t="s">
        <v>1663</v>
      </c>
      <c r="AS54" s="325" t="s">
        <v>5909</v>
      </c>
      <c r="AT54" s="226" t="s">
        <v>1663</v>
      </c>
      <c r="AU54" s="325" t="s">
        <v>5909</v>
      </c>
      <c r="AV54" s="427" t="s">
        <v>918</v>
      </c>
      <c r="AW54" s="432">
        <v>43391</v>
      </c>
      <c r="AX54" s="427" t="s">
        <v>6417</v>
      </c>
      <c r="AY54" s="432">
        <v>43175</v>
      </c>
      <c r="AZ54" s="493" t="s">
        <v>6423</v>
      </c>
      <c r="BA54" s="493" t="s">
        <v>6422</v>
      </c>
      <c r="BB54" s="493" t="s">
        <v>6424</v>
      </c>
      <c r="BC54" s="493" t="s">
        <v>6425</v>
      </c>
      <c r="BD54" s="493" t="s">
        <v>6418</v>
      </c>
      <c r="BE54" s="427" t="s">
        <v>3804</v>
      </c>
      <c r="BF54" s="30"/>
    </row>
    <row r="55" spans="1:58" s="14" customFormat="1" ht="90" hidden="1" customHeight="1" x14ac:dyDescent="0.25">
      <c r="A55" s="348">
        <v>53</v>
      </c>
      <c r="B55" s="507" t="s">
        <v>5712</v>
      </c>
      <c r="C55" s="490" t="s">
        <v>6364</v>
      </c>
      <c r="D55" s="467" t="s">
        <v>6383</v>
      </c>
      <c r="E55" s="465">
        <v>42993</v>
      </c>
      <c r="F55" s="468" t="s">
        <v>5368</v>
      </c>
      <c r="G55" s="474" t="s">
        <v>6338</v>
      </c>
      <c r="H55" s="325" t="s">
        <v>6414</v>
      </c>
      <c r="I55" s="467" t="s">
        <v>5426</v>
      </c>
      <c r="J55" s="467" t="s">
        <v>5427</v>
      </c>
      <c r="K55" s="467"/>
      <c r="L55" s="438"/>
      <c r="M55" s="467"/>
      <c r="N55" s="471">
        <v>42994</v>
      </c>
      <c r="O55" s="471">
        <v>43100</v>
      </c>
      <c r="P55" s="454">
        <f t="shared" si="0"/>
        <v>16</v>
      </c>
      <c r="Q55" s="578"/>
      <c r="R55" s="467" t="s">
        <v>743</v>
      </c>
      <c r="S55" s="467"/>
      <c r="T55" s="325" t="s">
        <v>5769</v>
      </c>
      <c r="U55" s="10" t="s">
        <v>5771</v>
      </c>
      <c r="V55" s="325"/>
      <c r="W55" s="498" t="s">
        <v>6427</v>
      </c>
      <c r="X55" s="325"/>
      <c r="Y55" s="10" t="s">
        <v>5876</v>
      </c>
      <c r="Z55" s="427" t="s">
        <v>1663</v>
      </c>
      <c r="AA55" s="325" t="s">
        <v>5909</v>
      </c>
      <c r="AB55" s="427" t="s">
        <v>1663</v>
      </c>
      <c r="AC55" s="325" t="s">
        <v>5909</v>
      </c>
      <c r="AD55" s="427" t="s">
        <v>1663</v>
      </c>
      <c r="AE55" s="325" t="s">
        <v>5909</v>
      </c>
      <c r="AF55" s="10" t="s">
        <v>1663</v>
      </c>
      <c r="AG55" s="325" t="s">
        <v>5909</v>
      </c>
      <c r="AH55" s="226" t="s">
        <v>1663</v>
      </c>
      <c r="AI55" s="325" t="s">
        <v>5909</v>
      </c>
      <c r="AJ55" s="226" t="s">
        <v>1663</v>
      </c>
      <c r="AK55" s="325" t="s">
        <v>5909</v>
      </c>
      <c r="AL55" s="226" t="s">
        <v>1663</v>
      </c>
      <c r="AM55" s="325" t="s">
        <v>5909</v>
      </c>
      <c r="AN55" s="226" t="s">
        <v>1663</v>
      </c>
      <c r="AO55" s="325" t="s">
        <v>5909</v>
      </c>
      <c r="AP55" s="226" t="s">
        <v>1663</v>
      </c>
      <c r="AQ55" s="325" t="s">
        <v>5909</v>
      </c>
      <c r="AR55" s="226" t="s">
        <v>1663</v>
      </c>
      <c r="AS55" s="325" t="s">
        <v>5909</v>
      </c>
      <c r="AT55" s="226" t="s">
        <v>1663</v>
      </c>
      <c r="AU55" s="325" t="s">
        <v>5909</v>
      </c>
      <c r="AV55" s="427" t="s">
        <v>918</v>
      </c>
      <c r="AW55" s="432">
        <v>43391</v>
      </c>
      <c r="AX55" s="427" t="s">
        <v>6417</v>
      </c>
      <c r="AY55" s="432">
        <v>43175</v>
      </c>
      <c r="AZ55" s="493" t="s">
        <v>6423</v>
      </c>
      <c r="BA55" s="493" t="s">
        <v>6422</v>
      </c>
      <c r="BB55" s="493" t="s">
        <v>6424</v>
      </c>
      <c r="BC55" s="493" t="s">
        <v>6425</v>
      </c>
      <c r="BD55" s="493" t="s">
        <v>6418</v>
      </c>
      <c r="BE55" s="427" t="s">
        <v>3804</v>
      </c>
      <c r="BF55" s="30"/>
    </row>
    <row r="56" spans="1:58" s="14" customFormat="1" ht="90" hidden="1" customHeight="1" x14ac:dyDescent="0.25">
      <c r="A56" s="348">
        <v>54</v>
      </c>
      <c r="B56" s="507" t="s">
        <v>5713</v>
      </c>
      <c r="C56" s="490" t="s">
        <v>6364</v>
      </c>
      <c r="D56" s="467" t="s">
        <v>6383</v>
      </c>
      <c r="E56" s="465">
        <v>42993</v>
      </c>
      <c r="F56" s="468" t="s">
        <v>5368</v>
      </c>
      <c r="G56" s="474" t="s">
        <v>6339</v>
      </c>
      <c r="H56" s="325" t="s">
        <v>6415</v>
      </c>
      <c r="I56" s="467" t="s">
        <v>5428</v>
      </c>
      <c r="J56" s="467" t="s">
        <v>5429</v>
      </c>
      <c r="K56" s="467"/>
      <c r="L56" s="438"/>
      <c r="M56" s="467"/>
      <c r="N56" s="471">
        <v>42994</v>
      </c>
      <c r="O56" s="471">
        <v>43100</v>
      </c>
      <c r="P56" s="454">
        <f t="shared" si="0"/>
        <v>16</v>
      </c>
      <c r="Q56" s="578"/>
      <c r="R56" s="467" t="s">
        <v>743</v>
      </c>
      <c r="S56" s="467"/>
      <c r="T56" s="434" t="s">
        <v>5770</v>
      </c>
      <c r="U56" s="10" t="s">
        <v>5772</v>
      </c>
      <c r="V56" s="440" t="s">
        <v>1663</v>
      </c>
      <c r="W56" s="10" t="s">
        <v>5838</v>
      </c>
      <c r="X56" s="431" t="s">
        <v>1663</v>
      </c>
      <c r="Y56" s="431" t="s">
        <v>5838</v>
      </c>
      <c r="Z56" s="10" t="s">
        <v>1663</v>
      </c>
      <c r="AA56" s="325" t="s">
        <v>5908</v>
      </c>
      <c r="AB56" s="10" t="s">
        <v>1663</v>
      </c>
      <c r="AC56" s="325" t="s">
        <v>5908</v>
      </c>
      <c r="AD56" s="427" t="s">
        <v>1663</v>
      </c>
      <c r="AE56" s="325" t="s">
        <v>5908</v>
      </c>
      <c r="AF56" s="427" t="s">
        <v>1663</v>
      </c>
      <c r="AG56" s="325" t="s">
        <v>5908</v>
      </c>
      <c r="AH56" s="226" t="s">
        <v>1663</v>
      </c>
      <c r="AI56" s="325" t="s">
        <v>5908</v>
      </c>
      <c r="AJ56" s="226" t="s">
        <v>1663</v>
      </c>
      <c r="AK56" s="325" t="s">
        <v>5838</v>
      </c>
      <c r="AL56" s="226" t="s">
        <v>1663</v>
      </c>
      <c r="AM56" s="325" t="s">
        <v>5838</v>
      </c>
      <c r="AN56" s="226" t="s">
        <v>1663</v>
      </c>
      <c r="AO56" s="325" t="s">
        <v>5838</v>
      </c>
      <c r="AP56" s="226" t="s">
        <v>1663</v>
      </c>
      <c r="AQ56" s="325" t="s">
        <v>5838</v>
      </c>
      <c r="AR56" s="226" t="s">
        <v>1663</v>
      </c>
      <c r="AS56" s="325" t="s">
        <v>5838</v>
      </c>
      <c r="AT56" s="226" t="s">
        <v>1663</v>
      </c>
      <c r="AU56" s="325" t="s">
        <v>5838</v>
      </c>
      <c r="AV56" s="427" t="s">
        <v>918</v>
      </c>
      <c r="AW56" s="432">
        <v>43173</v>
      </c>
      <c r="AX56" s="427" t="s">
        <v>1365</v>
      </c>
      <c r="AY56" s="432">
        <v>43175</v>
      </c>
      <c r="AZ56" s="493" t="s">
        <v>6423</v>
      </c>
      <c r="BA56" s="493" t="s">
        <v>6422</v>
      </c>
      <c r="BB56" s="493" t="s">
        <v>6424</v>
      </c>
      <c r="BC56" s="493" t="s">
        <v>6425</v>
      </c>
      <c r="BD56" s="427" t="s">
        <v>2777</v>
      </c>
      <c r="BE56" s="427" t="s">
        <v>1663</v>
      </c>
      <c r="BF56" s="30"/>
    </row>
    <row r="57" spans="1:58" s="14" customFormat="1" ht="90" hidden="1" customHeight="1" x14ac:dyDescent="0.25">
      <c r="A57" s="348">
        <v>55</v>
      </c>
      <c r="B57" s="507" t="s">
        <v>5714</v>
      </c>
      <c r="C57" s="490" t="s">
        <v>6330</v>
      </c>
      <c r="D57" s="468" t="s">
        <v>5430</v>
      </c>
      <c r="E57" s="465">
        <v>42961</v>
      </c>
      <c r="F57" s="468" t="s">
        <v>5431</v>
      </c>
      <c r="G57" s="474" t="s">
        <v>6331</v>
      </c>
      <c r="H57" s="397" t="s">
        <v>5432</v>
      </c>
      <c r="I57" s="443" t="s">
        <v>5433</v>
      </c>
      <c r="J57" s="397" t="s">
        <v>5434</v>
      </c>
      <c r="K57" s="397"/>
      <c r="L57" s="494"/>
      <c r="M57" s="397"/>
      <c r="N57" s="444">
        <v>42975</v>
      </c>
      <c r="O57" s="471">
        <v>43039</v>
      </c>
      <c r="P57" s="454">
        <f t="shared" si="0"/>
        <v>10</v>
      </c>
      <c r="Q57" s="578"/>
      <c r="R57" s="443" t="s">
        <v>5613</v>
      </c>
      <c r="S57" s="397" t="s">
        <v>6389</v>
      </c>
      <c r="T57" s="445" t="s">
        <v>5435</v>
      </c>
      <c r="U57" s="330" t="s">
        <v>5814</v>
      </c>
      <c r="V57" s="431" t="s">
        <v>1663</v>
      </c>
      <c r="W57" s="431" t="s">
        <v>5838</v>
      </c>
      <c r="X57" s="431" t="s">
        <v>1663</v>
      </c>
      <c r="Y57" s="431" t="s">
        <v>5838</v>
      </c>
      <c r="Z57" s="10" t="s">
        <v>1663</v>
      </c>
      <c r="AA57" s="325" t="s">
        <v>5908</v>
      </c>
      <c r="AB57" s="10" t="s">
        <v>1663</v>
      </c>
      <c r="AC57" s="325" t="s">
        <v>5908</v>
      </c>
      <c r="AD57" s="427" t="s">
        <v>1663</v>
      </c>
      <c r="AE57" s="325" t="s">
        <v>5908</v>
      </c>
      <c r="AF57" s="427" t="s">
        <v>1663</v>
      </c>
      <c r="AG57" s="325" t="s">
        <v>5908</v>
      </c>
      <c r="AH57" s="226" t="s">
        <v>1663</v>
      </c>
      <c r="AI57" s="325" t="s">
        <v>5908</v>
      </c>
      <c r="AJ57" s="226" t="s">
        <v>1663</v>
      </c>
      <c r="AK57" s="325" t="s">
        <v>5838</v>
      </c>
      <c r="AL57" s="226" t="s">
        <v>1663</v>
      </c>
      <c r="AM57" s="325" t="s">
        <v>5838</v>
      </c>
      <c r="AN57" s="226" t="s">
        <v>1663</v>
      </c>
      <c r="AO57" s="325" t="s">
        <v>5838</v>
      </c>
      <c r="AP57" s="226" t="s">
        <v>1663</v>
      </c>
      <c r="AQ57" s="325" t="s">
        <v>5838</v>
      </c>
      <c r="AR57" s="226" t="s">
        <v>1663</v>
      </c>
      <c r="AS57" s="325" t="s">
        <v>5838</v>
      </c>
      <c r="AT57" s="226" t="s">
        <v>1663</v>
      </c>
      <c r="AU57" s="325" t="s">
        <v>5838</v>
      </c>
      <c r="AV57" s="427" t="s">
        <v>918</v>
      </c>
      <c r="AW57" s="432">
        <v>43190</v>
      </c>
      <c r="AX57" s="493" t="s">
        <v>1068</v>
      </c>
      <c r="AY57" s="348"/>
      <c r="AZ57" s="427"/>
      <c r="BA57" s="427"/>
      <c r="BB57" s="427"/>
      <c r="BC57" s="427"/>
      <c r="BD57" s="427" t="s">
        <v>1369</v>
      </c>
      <c r="BE57" s="427"/>
      <c r="BF57" s="30"/>
    </row>
    <row r="58" spans="1:58" s="14" customFormat="1" ht="90" hidden="1" customHeight="1" x14ac:dyDescent="0.25">
      <c r="A58" s="348">
        <v>56</v>
      </c>
      <c r="B58" s="507" t="s">
        <v>5715</v>
      </c>
      <c r="C58" s="490" t="s">
        <v>6330</v>
      </c>
      <c r="D58" s="468" t="s">
        <v>5430</v>
      </c>
      <c r="E58" s="465">
        <v>42961</v>
      </c>
      <c r="F58" s="468" t="s">
        <v>5431</v>
      </c>
      <c r="G58" s="474" t="s">
        <v>6331</v>
      </c>
      <c r="H58" s="397" t="s">
        <v>5432</v>
      </c>
      <c r="I58" s="443" t="s">
        <v>5436</v>
      </c>
      <c r="J58" s="397" t="s">
        <v>5437</v>
      </c>
      <c r="K58" s="397"/>
      <c r="L58" s="494"/>
      <c r="M58" s="397"/>
      <c r="N58" s="444">
        <v>42975</v>
      </c>
      <c r="O58" s="471">
        <v>43100</v>
      </c>
      <c r="P58" s="454">
        <f t="shared" si="0"/>
        <v>18</v>
      </c>
      <c r="Q58" s="578"/>
      <c r="R58" s="443" t="s">
        <v>5613</v>
      </c>
      <c r="S58" s="397" t="s">
        <v>6389</v>
      </c>
      <c r="T58" s="446" t="s">
        <v>5438</v>
      </c>
      <c r="U58" s="330" t="s">
        <v>5814</v>
      </c>
      <c r="V58" s="431" t="s">
        <v>1663</v>
      </c>
      <c r="W58" s="431" t="s">
        <v>5838</v>
      </c>
      <c r="X58" s="431" t="s">
        <v>1663</v>
      </c>
      <c r="Y58" s="431" t="s">
        <v>5838</v>
      </c>
      <c r="Z58" s="10" t="s">
        <v>1663</v>
      </c>
      <c r="AA58" s="325" t="s">
        <v>5908</v>
      </c>
      <c r="AB58" s="10" t="s">
        <v>1663</v>
      </c>
      <c r="AC58" s="325" t="s">
        <v>5908</v>
      </c>
      <c r="AD58" s="427" t="s">
        <v>1663</v>
      </c>
      <c r="AE58" s="325" t="s">
        <v>5908</v>
      </c>
      <c r="AF58" s="427" t="s">
        <v>1663</v>
      </c>
      <c r="AG58" s="325" t="s">
        <v>5908</v>
      </c>
      <c r="AH58" s="226" t="s">
        <v>1663</v>
      </c>
      <c r="AI58" s="325" t="s">
        <v>5908</v>
      </c>
      <c r="AJ58" s="226" t="s">
        <v>1663</v>
      </c>
      <c r="AK58" s="325" t="s">
        <v>5838</v>
      </c>
      <c r="AL58" s="226" t="s">
        <v>1663</v>
      </c>
      <c r="AM58" s="325" t="s">
        <v>5838</v>
      </c>
      <c r="AN58" s="226" t="s">
        <v>1663</v>
      </c>
      <c r="AO58" s="325" t="s">
        <v>5838</v>
      </c>
      <c r="AP58" s="226" t="s">
        <v>1663</v>
      </c>
      <c r="AQ58" s="325" t="s">
        <v>5838</v>
      </c>
      <c r="AR58" s="226" t="s">
        <v>1663</v>
      </c>
      <c r="AS58" s="325" t="s">
        <v>5838</v>
      </c>
      <c r="AT58" s="226" t="s">
        <v>1663</v>
      </c>
      <c r="AU58" s="325" t="s">
        <v>5838</v>
      </c>
      <c r="AV58" s="427" t="s">
        <v>918</v>
      </c>
      <c r="AW58" s="432">
        <v>43190</v>
      </c>
      <c r="AX58" s="493" t="s">
        <v>1068</v>
      </c>
      <c r="AY58" s="348"/>
      <c r="AZ58" s="427"/>
      <c r="BA58" s="427"/>
      <c r="BB58" s="427"/>
      <c r="BC58" s="427"/>
      <c r="BD58" s="427" t="s">
        <v>1369</v>
      </c>
      <c r="BE58" s="427"/>
      <c r="BF58" s="30"/>
    </row>
    <row r="59" spans="1:58" s="14" customFormat="1" ht="90" hidden="1" customHeight="1" x14ac:dyDescent="0.25">
      <c r="A59" s="348">
        <v>57</v>
      </c>
      <c r="B59" s="507" t="s">
        <v>5716</v>
      </c>
      <c r="C59" s="490" t="s">
        <v>6330</v>
      </c>
      <c r="D59" s="468" t="s">
        <v>5430</v>
      </c>
      <c r="E59" s="465">
        <v>42961</v>
      </c>
      <c r="F59" s="468" t="s">
        <v>5431</v>
      </c>
      <c r="G59" s="474" t="s">
        <v>6331</v>
      </c>
      <c r="H59" s="397" t="s">
        <v>5432</v>
      </c>
      <c r="I59" s="443" t="s">
        <v>5439</v>
      </c>
      <c r="J59" s="397" t="s">
        <v>5440</v>
      </c>
      <c r="K59" s="397"/>
      <c r="L59" s="438"/>
      <c r="M59" s="397"/>
      <c r="N59" s="444">
        <v>42978</v>
      </c>
      <c r="O59" s="471">
        <v>43100</v>
      </c>
      <c r="P59" s="454">
        <f t="shared" si="0"/>
        <v>18</v>
      </c>
      <c r="Q59" s="578"/>
      <c r="R59" s="443" t="s">
        <v>6386</v>
      </c>
      <c r="S59" s="443" t="s">
        <v>6390</v>
      </c>
      <c r="T59" s="446" t="s">
        <v>5441</v>
      </c>
      <c r="U59" s="468" t="s">
        <v>5815</v>
      </c>
      <c r="V59" s="431" t="s">
        <v>1663</v>
      </c>
      <c r="W59" s="431" t="s">
        <v>5838</v>
      </c>
      <c r="X59" s="431" t="s">
        <v>1663</v>
      </c>
      <c r="Y59" s="431" t="s">
        <v>5838</v>
      </c>
      <c r="Z59" s="10" t="s">
        <v>1663</v>
      </c>
      <c r="AA59" s="325" t="s">
        <v>5908</v>
      </c>
      <c r="AB59" s="10" t="s">
        <v>1663</v>
      </c>
      <c r="AC59" s="325" t="s">
        <v>5908</v>
      </c>
      <c r="AD59" s="427" t="s">
        <v>1663</v>
      </c>
      <c r="AE59" s="325" t="s">
        <v>5908</v>
      </c>
      <c r="AF59" s="427" t="s">
        <v>1663</v>
      </c>
      <c r="AG59" s="325" t="s">
        <v>5908</v>
      </c>
      <c r="AH59" s="226" t="s">
        <v>1663</v>
      </c>
      <c r="AI59" s="325" t="s">
        <v>5908</v>
      </c>
      <c r="AJ59" s="226" t="s">
        <v>1663</v>
      </c>
      <c r="AK59" s="325" t="s">
        <v>5838</v>
      </c>
      <c r="AL59" s="226" t="s">
        <v>1663</v>
      </c>
      <c r="AM59" s="325" t="s">
        <v>5838</v>
      </c>
      <c r="AN59" s="226" t="s">
        <v>1663</v>
      </c>
      <c r="AO59" s="325" t="s">
        <v>5838</v>
      </c>
      <c r="AP59" s="226" t="s">
        <v>1663</v>
      </c>
      <c r="AQ59" s="325" t="s">
        <v>5838</v>
      </c>
      <c r="AR59" s="226" t="s">
        <v>1663</v>
      </c>
      <c r="AS59" s="325" t="s">
        <v>5838</v>
      </c>
      <c r="AT59" s="226" t="s">
        <v>1663</v>
      </c>
      <c r="AU59" s="325" t="s">
        <v>5838</v>
      </c>
      <c r="AV59" s="427" t="s">
        <v>918</v>
      </c>
      <c r="AW59" s="432">
        <v>43190</v>
      </c>
      <c r="AX59" s="493" t="s">
        <v>1068</v>
      </c>
      <c r="AY59" s="348"/>
      <c r="AZ59" s="427"/>
      <c r="BA59" s="427"/>
      <c r="BB59" s="427"/>
      <c r="BC59" s="427"/>
      <c r="BD59" s="427" t="s">
        <v>1369</v>
      </c>
      <c r="BE59" s="427"/>
      <c r="BF59" s="30"/>
    </row>
    <row r="60" spans="1:58" s="14" customFormat="1" ht="90" hidden="1" customHeight="1" x14ac:dyDescent="0.25">
      <c r="A60" s="348">
        <v>58</v>
      </c>
      <c r="B60" s="507" t="s">
        <v>5717</v>
      </c>
      <c r="C60" s="490" t="s">
        <v>6330</v>
      </c>
      <c r="D60" s="468" t="s">
        <v>5430</v>
      </c>
      <c r="E60" s="465">
        <v>42961</v>
      </c>
      <c r="F60" s="468" t="s">
        <v>5431</v>
      </c>
      <c r="G60" s="474" t="s">
        <v>6331</v>
      </c>
      <c r="H60" s="397" t="s">
        <v>5432</v>
      </c>
      <c r="I60" s="686" t="s">
        <v>5442</v>
      </c>
      <c r="J60" s="397" t="s">
        <v>5443</v>
      </c>
      <c r="K60" s="397"/>
      <c r="L60" s="438"/>
      <c r="M60" s="397"/>
      <c r="N60" s="444">
        <v>42975</v>
      </c>
      <c r="O60" s="471">
        <v>43008</v>
      </c>
      <c r="P60" s="454">
        <f t="shared" si="0"/>
        <v>5</v>
      </c>
      <c r="Q60" s="578"/>
      <c r="R60" s="443" t="s">
        <v>6386</v>
      </c>
      <c r="S60" s="443" t="s">
        <v>6390</v>
      </c>
      <c r="T60" s="446" t="s">
        <v>5444</v>
      </c>
      <c r="U60" s="468" t="s">
        <v>5816</v>
      </c>
      <c r="V60" s="431" t="s">
        <v>1663</v>
      </c>
      <c r="W60" s="431" t="s">
        <v>5838</v>
      </c>
      <c r="X60" s="431" t="s">
        <v>1663</v>
      </c>
      <c r="Y60" s="431" t="s">
        <v>5838</v>
      </c>
      <c r="Z60" s="10" t="s">
        <v>1663</v>
      </c>
      <c r="AA60" s="325" t="s">
        <v>5908</v>
      </c>
      <c r="AB60" s="10" t="s">
        <v>1663</v>
      </c>
      <c r="AC60" s="325" t="s">
        <v>5908</v>
      </c>
      <c r="AD60" s="427" t="s">
        <v>1663</v>
      </c>
      <c r="AE60" s="325" t="s">
        <v>5908</v>
      </c>
      <c r="AF60" s="427" t="s">
        <v>1663</v>
      </c>
      <c r="AG60" s="325" t="s">
        <v>5908</v>
      </c>
      <c r="AH60" s="226" t="s">
        <v>1663</v>
      </c>
      <c r="AI60" s="325" t="s">
        <v>5908</v>
      </c>
      <c r="AJ60" s="226" t="s">
        <v>1663</v>
      </c>
      <c r="AK60" s="325" t="s">
        <v>5838</v>
      </c>
      <c r="AL60" s="226" t="s">
        <v>1663</v>
      </c>
      <c r="AM60" s="325" t="s">
        <v>5838</v>
      </c>
      <c r="AN60" s="226" t="s">
        <v>1663</v>
      </c>
      <c r="AO60" s="325" t="s">
        <v>5838</v>
      </c>
      <c r="AP60" s="226" t="s">
        <v>1663</v>
      </c>
      <c r="AQ60" s="325" t="s">
        <v>5838</v>
      </c>
      <c r="AR60" s="226" t="s">
        <v>1663</v>
      </c>
      <c r="AS60" s="325" t="s">
        <v>5838</v>
      </c>
      <c r="AT60" s="226" t="s">
        <v>1663</v>
      </c>
      <c r="AU60" s="325" t="s">
        <v>5838</v>
      </c>
      <c r="AV60" s="427" t="s">
        <v>918</v>
      </c>
      <c r="AW60" s="432">
        <v>43190</v>
      </c>
      <c r="AX60" s="493" t="s">
        <v>1068</v>
      </c>
      <c r="AY60" s="348"/>
      <c r="AZ60" s="427"/>
      <c r="BA60" s="427"/>
      <c r="BB60" s="427"/>
      <c r="BC60" s="427"/>
      <c r="BD60" s="427" t="s">
        <v>1369</v>
      </c>
      <c r="BE60" s="427"/>
      <c r="BF60" s="30"/>
    </row>
    <row r="61" spans="1:58" s="14" customFormat="1" ht="90" hidden="1" customHeight="1" x14ac:dyDescent="0.25">
      <c r="A61" s="348">
        <v>59</v>
      </c>
      <c r="B61" s="507" t="s">
        <v>5718</v>
      </c>
      <c r="C61" s="490" t="s">
        <v>6330</v>
      </c>
      <c r="D61" s="468" t="s">
        <v>5430</v>
      </c>
      <c r="E61" s="465">
        <v>42961</v>
      </c>
      <c r="F61" s="468" t="s">
        <v>5431</v>
      </c>
      <c r="G61" s="474" t="s">
        <v>6331</v>
      </c>
      <c r="H61" s="397" t="s">
        <v>5432</v>
      </c>
      <c r="I61" s="686"/>
      <c r="J61" s="397" t="s">
        <v>5445</v>
      </c>
      <c r="K61" s="397"/>
      <c r="L61" s="438"/>
      <c r="M61" s="397"/>
      <c r="N61" s="444">
        <v>42975</v>
      </c>
      <c r="O61" s="471">
        <v>43100</v>
      </c>
      <c r="P61" s="454">
        <f t="shared" si="0"/>
        <v>18</v>
      </c>
      <c r="Q61" s="578"/>
      <c r="R61" s="443" t="s">
        <v>6386</v>
      </c>
      <c r="S61" s="443" t="s">
        <v>6391</v>
      </c>
      <c r="T61" s="446" t="s">
        <v>5446</v>
      </c>
      <c r="U61" s="468" t="s">
        <v>5817</v>
      </c>
      <c r="V61" s="431" t="s">
        <v>1663</v>
      </c>
      <c r="W61" s="431" t="s">
        <v>5838</v>
      </c>
      <c r="X61" s="431" t="s">
        <v>1663</v>
      </c>
      <c r="Y61" s="431" t="s">
        <v>5838</v>
      </c>
      <c r="Z61" s="10" t="s">
        <v>1663</v>
      </c>
      <c r="AA61" s="325" t="s">
        <v>5908</v>
      </c>
      <c r="AB61" s="10" t="s">
        <v>1663</v>
      </c>
      <c r="AC61" s="325" t="s">
        <v>5908</v>
      </c>
      <c r="AD61" s="427" t="s">
        <v>1663</v>
      </c>
      <c r="AE61" s="325" t="s">
        <v>5908</v>
      </c>
      <c r="AF61" s="427" t="s">
        <v>1663</v>
      </c>
      <c r="AG61" s="325" t="s">
        <v>5908</v>
      </c>
      <c r="AH61" s="226" t="s">
        <v>1663</v>
      </c>
      <c r="AI61" s="325" t="s">
        <v>5908</v>
      </c>
      <c r="AJ61" s="226" t="s">
        <v>1663</v>
      </c>
      <c r="AK61" s="325" t="s">
        <v>5838</v>
      </c>
      <c r="AL61" s="226" t="s">
        <v>1663</v>
      </c>
      <c r="AM61" s="325" t="s">
        <v>5838</v>
      </c>
      <c r="AN61" s="226" t="s">
        <v>1663</v>
      </c>
      <c r="AO61" s="325" t="s">
        <v>5838</v>
      </c>
      <c r="AP61" s="226" t="s">
        <v>1663</v>
      </c>
      <c r="AQ61" s="325" t="s">
        <v>5838</v>
      </c>
      <c r="AR61" s="226" t="s">
        <v>1663</v>
      </c>
      <c r="AS61" s="325" t="s">
        <v>5838</v>
      </c>
      <c r="AT61" s="226" t="s">
        <v>1663</v>
      </c>
      <c r="AU61" s="325" t="s">
        <v>5838</v>
      </c>
      <c r="AV61" s="427" t="s">
        <v>918</v>
      </c>
      <c r="AW61" s="432">
        <v>43190</v>
      </c>
      <c r="AX61" s="493" t="s">
        <v>1068</v>
      </c>
      <c r="AY61" s="348"/>
      <c r="AZ61" s="427"/>
      <c r="BA61" s="427"/>
      <c r="BB61" s="427"/>
      <c r="BC61" s="427"/>
      <c r="BD61" s="427" t="s">
        <v>1369</v>
      </c>
      <c r="BE61" s="427"/>
      <c r="BF61" s="30"/>
    </row>
    <row r="62" spans="1:58" s="14" customFormat="1" ht="90" hidden="1" customHeight="1" x14ac:dyDescent="0.25">
      <c r="A62" s="348">
        <v>60</v>
      </c>
      <c r="B62" s="507" t="s">
        <v>5719</v>
      </c>
      <c r="C62" s="490" t="s">
        <v>6330</v>
      </c>
      <c r="D62" s="468" t="s">
        <v>5430</v>
      </c>
      <c r="E62" s="465">
        <v>42961</v>
      </c>
      <c r="F62" s="468" t="s">
        <v>5431</v>
      </c>
      <c r="G62" s="474" t="s">
        <v>6331</v>
      </c>
      <c r="H62" s="397" t="s">
        <v>5432</v>
      </c>
      <c r="I62" s="443" t="s">
        <v>5447</v>
      </c>
      <c r="J62" s="397" t="s">
        <v>5448</v>
      </c>
      <c r="K62" s="397"/>
      <c r="L62" s="438"/>
      <c r="M62" s="397"/>
      <c r="N62" s="444">
        <v>42975</v>
      </c>
      <c r="O62" s="471">
        <v>43039</v>
      </c>
      <c r="P62" s="454">
        <f t="shared" si="0"/>
        <v>10</v>
      </c>
      <c r="Q62" s="578"/>
      <c r="R62" s="443" t="s">
        <v>6386</v>
      </c>
      <c r="S62" s="443" t="s">
        <v>6392</v>
      </c>
      <c r="T62" s="446" t="s">
        <v>5449</v>
      </c>
      <c r="U62" s="468" t="s">
        <v>5818</v>
      </c>
      <c r="V62" s="431" t="s">
        <v>1663</v>
      </c>
      <c r="W62" s="431" t="s">
        <v>5838</v>
      </c>
      <c r="X62" s="431" t="s">
        <v>1663</v>
      </c>
      <c r="Y62" s="431" t="s">
        <v>5838</v>
      </c>
      <c r="Z62" s="10" t="s">
        <v>1663</v>
      </c>
      <c r="AA62" s="325" t="s">
        <v>5908</v>
      </c>
      <c r="AB62" s="10" t="s">
        <v>1663</v>
      </c>
      <c r="AC62" s="325" t="s">
        <v>5908</v>
      </c>
      <c r="AD62" s="427" t="s">
        <v>1663</v>
      </c>
      <c r="AE62" s="325" t="s">
        <v>5908</v>
      </c>
      <c r="AF62" s="427" t="s">
        <v>1663</v>
      </c>
      <c r="AG62" s="325" t="s">
        <v>5908</v>
      </c>
      <c r="AH62" s="226" t="s">
        <v>1663</v>
      </c>
      <c r="AI62" s="325" t="s">
        <v>5908</v>
      </c>
      <c r="AJ62" s="226" t="s">
        <v>1663</v>
      </c>
      <c r="AK62" s="325" t="s">
        <v>5838</v>
      </c>
      <c r="AL62" s="226" t="s">
        <v>1663</v>
      </c>
      <c r="AM62" s="325" t="s">
        <v>5838</v>
      </c>
      <c r="AN62" s="226" t="s">
        <v>1663</v>
      </c>
      <c r="AO62" s="325" t="s">
        <v>5838</v>
      </c>
      <c r="AP62" s="226" t="s">
        <v>1663</v>
      </c>
      <c r="AQ62" s="325" t="s">
        <v>5838</v>
      </c>
      <c r="AR62" s="226" t="s">
        <v>1663</v>
      </c>
      <c r="AS62" s="325" t="s">
        <v>5838</v>
      </c>
      <c r="AT62" s="226" t="s">
        <v>1663</v>
      </c>
      <c r="AU62" s="325" t="s">
        <v>5838</v>
      </c>
      <c r="AV62" s="427" t="s">
        <v>918</v>
      </c>
      <c r="AW62" s="432">
        <v>43190</v>
      </c>
      <c r="AX62" s="493" t="s">
        <v>1068</v>
      </c>
      <c r="AY62" s="348"/>
      <c r="AZ62" s="427"/>
      <c r="BA62" s="427"/>
      <c r="BB62" s="427"/>
      <c r="BC62" s="427"/>
      <c r="BD62" s="427" t="s">
        <v>1369</v>
      </c>
      <c r="BE62" s="427"/>
      <c r="BF62" s="30"/>
    </row>
    <row r="63" spans="1:58" s="14" customFormat="1" ht="90" hidden="1" customHeight="1" x14ac:dyDescent="0.25">
      <c r="A63" s="348">
        <v>61</v>
      </c>
      <c r="B63" s="507" t="s">
        <v>5720</v>
      </c>
      <c r="C63" s="490" t="s">
        <v>6330</v>
      </c>
      <c r="D63" s="468" t="s">
        <v>5430</v>
      </c>
      <c r="E63" s="471">
        <v>42961</v>
      </c>
      <c r="F63" s="468" t="s">
        <v>5431</v>
      </c>
      <c r="G63" s="474" t="s">
        <v>6332</v>
      </c>
      <c r="H63" s="447" t="s">
        <v>5450</v>
      </c>
      <c r="I63" s="443" t="s">
        <v>5451</v>
      </c>
      <c r="J63" s="397" t="s">
        <v>5452</v>
      </c>
      <c r="K63" s="397"/>
      <c r="L63" s="438"/>
      <c r="M63" s="397"/>
      <c r="N63" s="444">
        <v>42978</v>
      </c>
      <c r="O63" s="471">
        <v>43038</v>
      </c>
      <c r="P63" s="454">
        <f t="shared" si="0"/>
        <v>9</v>
      </c>
      <c r="Q63" s="578"/>
      <c r="R63" s="443" t="s">
        <v>78</v>
      </c>
      <c r="S63" s="443"/>
      <c r="T63" s="446" t="s">
        <v>5453</v>
      </c>
      <c r="U63" s="468" t="s">
        <v>5819</v>
      </c>
      <c r="V63" s="431" t="s">
        <v>1663</v>
      </c>
      <c r="W63" s="431" t="s">
        <v>5838</v>
      </c>
      <c r="X63" s="431" t="s">
        <v>1663</v>
      </c>
      <c r="Y63" s="431" t="s">
        <v>5838</v>
      </c>
      <c r="Z63" s="10" t="s">
        <v>1663</v>
      </c>
      <c r="AA63" s="325" t="s">
        <v>5908</v>
      </c>
      <c r="AB63" s="10" t="s">
        <v>1663</v>
      </c>
      <c r="AC63" s="325" t="s">
        <v>5908</v>
      </c>
      <c r="AD63" s="427" t="s">
        <v>1663</v>
      </c>
      <c r="AE63" s="325" t="s">
        <v>5908</v>
      </c>
      <c r="AF63" s="427" t="s">
        <v>1663</v>
      </c>
      <c r="AG63" s="325" t="s">
        <v>5908</v>
      </c>
      <c r="AH63" s="226" t="s">
        <v>1663</v>
      </c>
      <c r="AI63" s="325" t="s">
        <v>5908</v>
      </c>
      <c r="AJ63" s="226" t="s">
        <v>1663</v>
      </c>
      <c r="AK63" s="325" t="s">
        <v>5838</v>
      </c>
      <c r="AL63" s="226" t="s">
        <v>1663</v>
      </c>
      <c r="AM63" s="325" t="s">
        <v>5838</v>
      </c>
      <c r="AN63" s="226" t="s">
        <v>1663</v>
      </c>
      <c r="AO63" s="325" t="s">
        <v>5838</v>
      </c>
      <c r="AP63" s="226" t="s">
        <v>1663</v>
      </c>
      <c r="AQ63" s="325" t="s">
        <v>5838</v>
      </c>
      <c r="AR63" s="226" t="s">
        <v>1663</v>
      </c>
      <c r="AS63" s="325" t="s">
        <v>5838</v>
      </c>
      <c r="AT63" s="226" t="s">
        <v>1663</v>
      </c>
      <c r="AU63" s="325" t="s">
        <v>5838</v>
      </c>
      <c r="AV63" s="427" t="s">
        <v>918</v>
      </c>
      <c r="AW63" s="432">
        <v>43190</v>
      </c>
      <c r="AX63" s="493" t="s">
        <v>1068</v>
      </c>
      <c r="AY63" s="348"/>
      <c r="AZ63" s="427"/>
      <c r="BA63" s="427"/>
      <c r="BB63" s="427"/>
      <c r="BC63" s="427"/>
      <c r="BD63" s="427" t="s">
        <v>1369</v>
      </c>
      <c r="BE63" s="427"/>
      <c r="BF63" s="30"/>
    </row>
    <row r="64" spans="1:58" s="14" customFormat="1" ht="90" hidden="1" customHeight="1" x14ac:dyDescent="0.25">
      <c r="A64" s="348">
        <v>62</v>
      </c>
      <c r="B64" s="507" t="s">
        <v>5721</v>
      </c>
      <c r="C64" s="490" t="s">
        <v>6330</v>
      </c>
      <c r="D64" s="468" t="s">
        <v>5430</v>
      </c>
      <c r="E64" s="471">
        <v>42961</v>
      </c>
      <c r="F64" s="468" t="s">
        <v>5431</v>
      </c>
      <c r="G64" s="474" t="s">
        <v>6333</v>
      </c>
      <c r="H64" s="447" t="s">
        <v>5454</v>
      </c>
      <c r="I64" s="443" t="s">
        <v>5455</v>
      </c>
      <c r="J64" s="397" t="s">
        <v>5456</v>
      </c>
      <c r="K64" s="397"/>
      <c r="L64" s="438"/>
      <c r="M64" s="397"/>
      <c r="N64" s="444">
        <v>42978</v>
      </c>
      <c r="O64" s="471">
        <v>43039</v>
      </c>
      <c r="P64" s="454">
        <f t="shared" si="0"/>
        <v>9</v>
      </c>
      <c r="Q64" s="578"/>
      <c r="R64" s="443" t="s">
        <v>6386</v>
      </c>
      <c r="S64" s="443" t="s">
        <v>6392</v>
      </c>
      <c r="T64" s="326" t="s">
        <v>5457</v>
      </c>
      <c r="U64" s="330" t="s">
        <v>5820</v>
      </c>
      <c r="V64" s="431" t="s">
        <v>1663</v>
      </c>
      <c r="W64" s="431" t="s">
        <v>5838</v>
      </c>
      <c r="X64" s="431" t="s">
        <v>1663</v>
      </c>
      <c r="Y64" s="431" t="s">
        <v>5838</v>
      </c>
      <c r="Z64" s="10" t="s">
        <v>1663</v>
      </c>
      <c r="AA64" s="325" t="s">
        <v>5908</v>
      </c>
      <c r="AB64" s="10" t="s">
        <v>1663</v>
      </c>
      <c r="AC64" s="325" t="s">
        <v>5908</v>
      </c>
      <c r="AD64" s="427" t="s">
        <v>1663</v>
      </c>
      <c r="AE64" s="325" t="s">
        <v>5908</v>
      </c>
      <c r="AF64" s="427" t="s">
        <v>1663</v>
      </c>
      <c r="AG64" s="325" t="s">
        <v>5908</v>
      </c>
      <c r="AH64" s="226" t="s">
        <v>1663</v>
      </c>
      <c r="AI64" s="325" t="s">
        <v>5908</v>
      </c>
      <c r="AJ64" s="226" t="s">
        <v>1663</v>
      </c>
      <c r="AK64" s="325" t="s">
        <v>5838</v>
      </c>
      <c r="AL64" s="226" t="s">
        <v>1663</v>
      </c>
      <c r="AM64" s="325" t="s">
        <v>5838</v>
      </c>
      <c r="AN64" s="226" t="s">
        <v>1663</v>
      </c>
      <c r="AO64" s="325" t="s">
        <v>5838</v>
      </c>
      <c r="AP64" s="226" t="s">
        <v>1663</v>
      </c>
      <c r="AQ64" s="325" t="s">
        <v>5838</v>
      </c>
      <c r="AR64" s="226" t="s">
        <v>1663</v>
      </c>
      <c r="AS64" s="325" t="s">
        <v>5838</v>
      </c>
      <c r="AT64" s="226" t="s">
        <v>1663</v>
      </c>
      <c r="AU64" s="325" t="s">
        <v>5838</v>
      </c>
      <c r="AV64" s="427" t="s">
        <v>918</v>
      </c>
      <c r="AW64" s="432">
        <v>43190</v>
      </c>
      <c r="AX64" s="493" t="s">
        <v>1068</v>
      </c>
      <c r="AY64" s="348"/>
      <c r="AZ64" s="427"/>
      <c r="BA64" s="427"/>
      <c r="BB64" s="427"/>
      <c r="BC64" s="427"/>
      <c r="BD64" s="427" t="s">
        <v>1369</v>
      </c>
      <c r="BE64" s="427"/>
      <c r="BF64" s="30"/>
    </row>
    <row r="65" spans="1:58" s="14" customFormat="1" ht="90" hidden="1" customHeight="1" x14ac:dyDescent="0.25">
      <c r="A65" s="348">
        <v>63</v>
      </c>
      <c r="B65" s="507" t="s">
        <v>5722</v>
      </c>
      <c r="C65" s="490" t="s">
        <v>6330</v>
      </c>
      <c r="D65" s="468" t="s">
        <v>5430</v>
      </c>
      <c r="E65" s="471">
        <v>42961</v>
      </c>
      <c r="F65" s="468" t="s">
        <v>5431</v>
      </c>
      <c r="G65" s="474" t="s">
        <v>6334</v>
      </c>
      <c r="H65" s="447" t="s">
        <v>5458</v>
      </c>
      <c r="I65" s="443" t="s">
        <v>5459</v>
      </c>
      <c r="J65" s="397" t="s">
        <v>5460</v>
      </c>
      <c r="K65" s="397"/>
      <c r="L65" s="438"/>
      <c r="M65" s="397"/>
      <c r="N65" s="444">
        <v>43008</v>
      </c>
      <c r="O65" s="471">
        <v>43205</v>
      </c>
      <c r="P65" s="454">
        <f t="shared" si="0"/>
        <v>29</v>
      </c>
      <c r="Q65" s="578"/>
      <c r="R65" s="443" t="s">
        <v>6386</v>
      </c>
      <c r="S65" s="443" t="s">
        <v>6390</v>
      </c>
      <c r="T65" s="326" t="s">
        <v>5461</v>
      </c>
      <c r="U65" s="330" t="s">
        <v>5821</v>
      </c>
      <c r="V65" s="431" t="s">
        <v>1663</v>
      </c>
      <c r="W65" s="431" t="s">
        <v>5838</v>
      </c>
      <c r="X65" s="431" t="s">
        <v>1663</v>
      </c>
      <c r="Y65" s="431" t="s">
        <v>5838</v>
      </c>
      <c r="Z65" s="10" t="s">
        <v>1663</v>
      </c>
      <c r="AA65" s="325" t="s">
        <v>5908</v>
      </c>
      <c r="AB65" s="10" t="s">
        <v>1663</v>
      </c>
      <c r="AC65" s="325" t="s">
        <v>5908</v>
      </c>
      <c r="AD65" s="427" t="s">
        <v>1663</v>
      </c>
      <c r="AE65" s="325" t="s">
        <v>5908</v>
      </c>
      <c r="AF65" s="427" t="s">
        <v>1663</v>
      </c>
      <c r="AG65" s="325" t="s">
        <v>5908</v>
      </c>
      <c r="AH65" s="226" t="s">
        <v>1663</v>
      </c>
      <c r="AI65" s="325" t="s">
        <v>5908</v>
      </c>
      <c r="AJ65" s="226" t="s">
        <v>1663</v>
      </c>
      <c r="AK65" s="325" t="s">
        <v>5838</v>
      </c>
      <c r="AL65" s="226" t="s">
        <v>1663</v>
      </c>
      <c r="AM65" s="325" t="s">
        <v>5838</v>
      </c>
      <c r="AN65" s="226" t="s">
        <v>1663</v>
      </c>
      <c r="AO65" s="325" t="s">
        <v>5838</v>
      </c>
      <c r="AP65" s="226" t="s">
        <v>1663</v>
      </c>
      <c r="AQ65" s="325" t="s">
        <v>5838</v>
      </c>
      <c r="AR65" s="226" t="s">
        <v>1663</v>
      </c>
      <c r="AS65" s="325" t="s">
        <v>5838</v>
      </c>
      <c r="AT65" s="226" t="s">
        <v>1663</v>
      </c>
      <c r="AU65" s="325" t="s">
        <v>5838</v>
      </c>
      <c r="AV65" s="427" t="s">
        <v>918</v>
      </c>
      <c r="AW65" s="432">
        <v>43190</v>
      </c>
      <c r="AX65" s="493" t="s">
        <v>1068</v>
      </c>
      <c r="AY65" s="348"/>
      <c r="AZ65" s="427"/>
      <c r="BA65" s="427"/>
      <c r="BB65" s="427"/>
      <c r="BC65" s="427"/>
      <c r="BD65" s="427" t="s">
        <v>1369</v>
      </c>
      <c r="BE65" s="427"/>
      <c r="BF65" s="30"/>
    </row>
    <row r="66" spans="1:58" s="14" customFormat="1" ht="90" hidden="1" customHeight="1" x14ac:dyDescent="0.25">
      <c r="A66" s="348">
        <v>64</v>
      </c>
      <c r="B66" s="507" t="s">
        <v>5723</v>
      </c>
      <c r="C66" s="490" t="s">
        <v>6330</v>
      </c>
      <c r="D66" s="468" t="s">
        <v>5430</v>
      </c>
      <c r="E66" s="471">
        <v>42961</v>
      </c>
      <c r="F66" s="468" t="s">
        <v>5431</v>
      </c>
      <c r="G66" s="474" t="s">
        <v>6334</v>
      </c>
      <c r="H66" s="447" t="s">
        <v>5458</v>
      </c>
      <c r="I66" s="32" t="s">
        <v>5462</v>
      </c>
      <c r="J66" s="32" t="s">
        <v>5463</v>
      </c>
      <c r="K66" s="32"/>
      <c r="L66" s="438"/>
      <c r="M66" s="32"/>
      <c r="N66" s="444">
        <v>42972</v>
      </c>
      <c r="O66" s="471">
        <v>43007</v>
      </c>
      <c r="P66" s="454">
        <f t="shared" si="0"/>
        <v>5</v>
      </c>
      <c r="Q66" s="578"/>
      <c r="R66" s="468" t="s">
        <v>78</v>
      </c>
      <c r="S66" s="32"/>
      <c r="T66" s="448" t="s">
        <v>5464</v>
      </c>
      <c r="U66" s="37" t="s">
        <v>5822</v>
      </c>
      <c r="V66" s="431" t="s">
        <v>1663</v>
      </c>
      <c r="W66" s="431" t="s">
        <v>5838</v>
      </c>
      <c r="X66" s="431" t="s">
        <v>1663</v>
      </c>
      <c r="Y66" s="431" t="s">
        <v>5838</v>
      </c>
      <c r="Z66" s="10" t="s">
        <v>1663</v>
      </c>
      <c r="AA66" s="325" t="s">
        <v>5908</v>
      </c>
      <c r="AB66" s="10" t="s">
        <v>1663</v>
      </c>
      <c r="AC66" s="325" t="s">
        <v>5908</v>
      </c>
      <c r="AD66" s="427" t="s">
        <v>1663</v>
      </c>
      <c r="AE66" s="325" t="s">
        <v>5908</v>
      </c>
      <c r="AF66" s="427" t="s">
        <v>1663</v>
      </c>
      <c r="AG66" s="325" t="s">
        <v>5908</v>
      </c>
      <c r="AH66" s="226" t="s">
        <v>1663</v>
      </c>
      <c r="AI66" s="325" t="s">
        <v>5908</v>
      </c>
      <c r="AJ66" s="226" t="s">
        <v>1663</v>
      </c>
      <c r="AK66" s="325" t="s">
        <v>5838</v>
      </c>
      <c r="AL66" s="226" t="s">
        <v>1663</v>
      </c>
      <c r="AM66" s="325" t="s">
        <v>5838</v>
      </c>
      <c r="AN66" s="226" t="s">
        <v>1663</v>
      </c>
      <c r="AO66" s="325" t="s">
        <v>5838</v>
      </c>
      <c r="AP66" s="226" t="s">
        <v>1663</v>
      </c>
      <c r="AQ66" s="325" t="s">
        <v>5838</v>
      </c>
      <c r="AR66" s="226" t="s">
        <v>1663</v>
      </c>
      <c r="AS66" s="325" t="s">
        <v>5838</v>
      </c>
      <c r="AT66" s="226" t="s">
        <v>1663</v>
      </c>
      <c r="AU66" s="325" t="s">
        <v>5838</v>
      </c>
      <c r="AV66" s="427" t="s">
        <v>918</v>
      </c>
      <c r="AW66" s="432">
        <v>43190</v>
      </c>
      <c r="AX66" s="493" t="s">
        <v>1068</v>
      </c>
      <c r="AY66" s="348"/>
      <c r="AZ66" s="427"/>
      <c r="BA66" s="427"/>
      <c r="BB66" s="427"/>
      <c r="BC66" s="427"/>
      <c r="BD66" s="427" t="s">
        <v>1369</v>
      </c>
      <c r="BE66" s="427"/>
      <c r="BF66" s="30"/>
    </row>
    <row r="67" spans="1:58" s="14" customFormat="1" ht="90" hidden="1" customHeight="1" x14ac:dyDescent="0.25">
      <c r="A67" s="348">
        <v>65</v>
      </c>
      <c r="B67" s="507" t="s">
        <v>5724</v>
      </c>
      <c r="C67" s="490" t="s">
        <v>6330</v>
      </c>
      <c r="D67" s="468" t="s">
        <v>5430</v>
      </c>
      <c r="E67" s="471">
        <v>42961</v>
      </c>
      <c r="F67" s="468" t="s">
        <v>5431</v>
      </c>
      <c r="G67" s="474" t="s">
        <v>6335</v>
      </c>
      <c r="H67" s="447" t="s">
        <v>5465</v>
      </c>
      <c r="I67" s="443" t="s">
        <v>5466</v>
      </c>
      <c r="J67" s="397" t="s">
        <v>5467</v>
      </c>
      <c r="K67" s="397"/>
      <c r="L67" s="494"/>
      <c r="M67" s="397"/>
      <c r="N67" s="444">
        <v>42972</v>
      </c>
      <c r="O67" s="471">
        <v>43008</v>
      </c>
      <c r="P67" s="454">
        <f t="shared" si="0"/>
        <v>6</v>
      </c>
      <c r="Q67" s="578"/>
      <c r="R67" s="443" t="s">
        <v>154</v>
      </c>
      <c r="S67" s="397"/>
      <c r="T67" s="446" t="s">
        <v>5468</v>
      </c>
      <c r="U67" s="330" t="s">
        <v>5823</v>
      </c>
      <c r="V67" s="446" t="s">
        <v>1663</v>
      </c>
      <c r="W67" s="446" t="s">
        <v>5838</v>
      </c>
      <c r="X67" s="446" t="s">
        <v>1663</v>
      </c>
      <c r="Y67" s="446" t="s">
        <v>5838</v>
      </c>
      <c r="Z67" s="10" t="s">
        <v>1663</v>
      </c>
      <c r="AA67" s="325" t="s">
        <v>5908</v>
      </c>
      <c r="AB67" s="10" t="s">
        <v>1663</v>
      </c>
      <c r="AC67" s="325" t="s">
        <v>5908</v>
      </c>
      <c r="AD67" s="427" t="s">
        <v>1663</v>
      </c>
      <c r="AE67" s="325" t="s">
        <v>5908</v>
      </c>
      <c r="AF67" s="427" t="s">
        <v>1663</v>
      </c>
      <c r="AG67" s="325" t="s">
        <v>5908</v>
      </c>
      <c r="AH67" s="226" t="s">
        <v>1663</v>
      </c>
      <c r="AI67" s="325" t="s">
        <v>5908</v>
      </c>
      <c r="AJ67" s="226" t="s">
        <v>1663</v>
      </c>
      <c r="AK67" s="325" t="s">
        <v>5838</v>
      </c>
      <c r="AL67" s="226" t="s">
        <v>1663</v>
      </c>
      <c r="AM67" s="325" t="s">
        <v>5838</v>
      </c>
      <c r="AN67" s="226" t="s">
        <v>1663</v>
      </c>
      <c r="AO67" s="325" t="s">
        <v>5838</v>
      </c>
      <c r="AP67" s="226" t="s">
        <v>1663</v>
      </c>
      <c r="AQ67" s="325" t="s">
        <v>5838</v>
      </c>
      <c r="AR67" s="226" t="s">
        <v>1663</v>
      </c>
      <c r="AS67" s="325" t="s">
        <v>5838</v>
      </c>
      <c r="AT67" s="226" t="s">
        <v>1663</v>
      </c>
      <c r="AU67" s="325" t="s">
        <v>5838</v>
      </c>
      <c r="AV67" s="427" t="s">
        <v>918</v>
      </c>
      <c r="AW67" s="432">
        <v>43190</v>
      </c>
      <c r="AX67" s="493" t="s">
        <v>1068</v>
      </c>
      <c r="AY67" s="348"/>
      <c r="AZ67" s="427"/>
      <c r="BA67" s="427"/>
      <c r="BB67" s="427"/>
      <c r="BC67" s="427"/>
      <c r="BD67" s="427" t="s">
        <v>1369</v>
      </c>
      <c r="BE67" s="427"/>
      <c r="BF67" s="30"/>
    </row>
    <row r="68" spans="1:58" s="14" customFormat="1" ht="90" hidden="1" customHeight="1" x14ac:dyDescent="0.25">
      <c r="A68" s="348">
        <v>66</v>
      </c>
      <c r="B68" s="507" t="s">
        <v>5725</v>
      </c>
      <c r="C68" s="490" t="s">
        <v>6330</v>
      </c>
      <c r="D68" s="468" t="s">
        <v>5430</v>
      </c>
      <c r="E68" s="471">
        <v>42961</v>
      </c>
      <c r="F68" s="468" t="s">
        <v>5431</v>
      </c>
      <c r="G68" s="474" t="s">
        <v>6335</v>
      </c>
      <c r="H68" s="447" t="s">
        <v>5469</v>
      </c>
      <c r="I68" s="443" t="s">
        <v>5470</v>
      </c>
      <c r="J68" s="397" t="s">
        <v>5471</v>
      </c>
      <c r="K68" s="397"/>
      <c r="L68" s="494"/>
      <c r="M68" s="397"/>
      <c r="N68" s="444">
        <v>42975</v>
      </c>
      <c r="O68" s="471">
        <v>43008</v>
      </c>
      <c r="P68" s="454">
        <f t="shared" ref="P68:P131" si="1">+WEEKNUM(O68-N68)</f>
        <v>5</v>
      </c>
      <c r="Q68" s="578"/>
      <c r="R68" s="443" t="s">
        <v>6393</v>
      </c>
      <c r="S68" s="443" t="s">
        <v>6394</v>
      </c>
      <c r="T68" s="488" t="s">
        <v>5472</v>
      </c>
      <c r="U68" s="30"/>
      <c r="V68" s="489" t="s">
        <v>5473</v>
      </c>
      <c r="W68" s="36" t="s">
        <v>5849</v>
      </c>
      <c r="X68" s="446" t="s">
        <v>1663</v>
      </c>
      <c r="Y68" s="446" t="s">
        <v>5867</v>
      </c>
      <c r="Z68" s="434" t="s">
        <v>1663</v>
      </c>
      <c r="AA68" s="325" t="s">
        <v>5867</v>
      </c>
      <c r="AB68" s="434" t="s">
        <v>1663</v>
      </c>
      <c r="AC68" s="325" t="s">
        <v>5867</v>
      </c>
      <c r="AD68" s="427" t="s">
        <v>1663</v>
      </c>
      <c r="AE68" s="325" t="s">
        <v>5867</v>
      </c>
      <c r="AF68" s="434" t="s">
        <v>1663</v>
      </c>
      <c r="AG68" s="325" t="s">
        <v>5867</v>
      </c>
      <c r="AH68" s="434" t="s">
        <v>1663</v>
      </c>
      <c r="AI68" s="325" t="s">
        <v>5867</v>
      </c>
      <c r="AJ68" s="434" t="s">
        <v>1663</v>
      </c>
      <c r="AK68" s="325" t="s">
        <v>5867</v>
      </c>
      <c r="AL68" s="434" t="s">
        <v>1663</v>
      </c>
      <c r="AM68" s="325" t="s">
        <v>5867</v>
      </c>
      <c r="AN68" s="434" t="s">
        <v>1663</v>
      </c>
      <c r="AO68" s="325" t="s">
        <v>5867</v>
      </c>
      <c r="AP68" s="434" t="s">
        <v>1663</v>
      </c>
      <c r="AQ68" s="325" t="s">
        <v>5867</v>
      </c>
      <c r="AR68" s="434" t="s">
        <v>1663</v>
      </c>
      <c r="AS68" s="325" t="s">
        <v>5867</v>
      </c>
      <c r="AT68" s="434" t="s">
        <v>1663</v>
      </c>
      <c r="AU68" s="325" t="s">
        <v>5867</v>
      </c>
      <c r="AV68" s="427" t="s">
        <v>918</v>
      </c>
      <c r="AW68" s="432">
        <v>43281</v>
      </c>
      <c r="AX68" s="493" t="s">
        <v>1068</v>
      </c>
      <c r="AY68" s="348"/>
      <c r="AZ68" s="427"/>
      <c r="BA68" s="427"/>
      <c r="BB68" s="427"/>
      <c r="BC68" s="427"/>
      <c r="BD68" s="427" t="s">
        <v>1369</v>
      </c>
      <c r="BE68" s="427"/>
      <c r="BF68" s="30"/>
    </row>
    <row r="69" spans="1:58" s="14" customFormat="1" ht="90" hidden="1" customHeight="1" x14ac:dyDescent="0.25">
      <c r="A69" s="348">
        <v>67</v>
      </c>
      <c r="B69" s="507" t="s">
        <v>5726</v>
      </c>
      <c r="C69" s="490" t="s">
        <v>6364</v>
      </c>
      <c r="D69" s="467" t="s">
        <v>6382</v>
      </c>
      <c r="E69" s="465">
        <v>43175</v>
      </c>
      <c r="F69" s="468" t="s">
        <v>5368</v>
      </c>
      <c r="G69" s="474" t="s">
        <v>6331</v>
      </c>
      <c r="H69" s="10" t="s">
        <v>5474</v>
      </c>
      <c r="I69" s="10" t="s">
        <v>5475</v>
      </c>
      <c r="J69" s="10" t="s">
        <v>5476</v>
      </c>
      <c r="K69" s="10"/>
      <c r="L69" s="494"/>
      <c r="M69" s="10"/>
      <c r="N69" s="84">
        <v>43203</v>
      </c>
      <c r="O69" s="471">
        <v>43281</v>
      </c>
      <c r="P69" s="454">
        <f t="shared" si="1"/>
        <v>12</v>
      </c>
      <c r="Q69" s="578"/>
      <c r="R69" s="467" t="s">
        <v>743</v>
      </c>
      <c r="S69" s="467"/>
      <c r="T69" s="36" t="s">
        <v>1663</v>
      </c>
      <c r="U69" s="36" t="s">
        <v>1663</v>
      </c>
      <c r="V69" s="434" t="s">
        <v>5477</v>
      </c>
      <c r="W69" s="365" t="s">
        <v>5850</v>
      </c>
      <c r="X69" s="434" t="s">
        <v>5477</v>
      </c>
      <c r="Y69" s="441" t="s">
        <v>5877</v>
      </c>
      <c r="Z69" s="427" t="s">
        <v>1663</v>
      </c>
      <c r="AA69" s="325" t="s">
        <v>5909</v>
      </c>
      <c r="AB69" s="427" t="s">
        <v>1663</v>
      </c>
      <c r="AC69" s="325" t="s">
        <v>5909</v>
      </c>
      <c r="AD69" s="427" t="s">
        <v>1663</v>
      </c>
      <c r="AE69" s="325" t="s">
        <v>5909</v>
      </c>
      <c r="AF69" s="10" t="s">
        <v>1663</v>
      </c>
      <c r="AG69" s="325" t="s">
        <v>5909</v>
      </c>
      <c r="AH69" s="226" t="s">
        <v>1663</v>
      </c>
      <c r="AI69" s="325" t="s">
        <v>5909</v>
      </c>
      <c r="AJ69" s="226" t="s">
        <v>1663</v>
      </c>
      <c r="AK69" s="325" t="s">
        <v>5909</v>
      </c>
      <c r="AL69" s="226" t="s">
        <v>1663</v>
      </c>
      <c r="AM69" s="325" t="s">
        <v>5909</v>
      </c>
      <c r="AN69" s="226" t="s">
        <v>1663</v>
      </c>
      <c r="AO69" s="325" t="s">
        <v>5909</v>
      </c>
      <c r="AP69" s="226" t="s">
        <v>1663</v>
      </c>
      <c r="AQ69" s="325" t="s">
        <v>5909</v>
      </c>
      <c r="AR69" s="226" t="s">
        <v>1663</v>
      </c>
      <c r="AS69" s="325" t="s">
        <v>5909</v>
      </c>
      <c r="AT69" s="226" t="s">
        <v>1663</v>
      </c>
      <c r="AU69" s="325" t="s">
        <v>5909</v>
      </c>
      <c r="AV69" s="427" t="s">
        <v>918</v>
      </c>
      <c r="AW69" s="432">
        <v>43389</v>
      </c>
      <c r="AX69" s="493" t="s">
        <v>1068</v>
      </c>
      <c r="AY69" s="348"/>
      <c r="AZ69" s="427"/>
      <c r="BA69" s="427"/>
      <c r="BB69" s="427"/>
      <c r="BC69" s="427"/>
      <c r="BD69" s="427" t="s">
        <v>1369</v>
      </c>
      <c r="BE69" s="427"/>
      <c r="BF69" s="30"/>
    </row>
    <row r="70" spans="1:58" s="14" customFormat="1" ht="90" hidden="1" customHeight="1" x14ac:dyDescent="0.25">
      <c r="A70" s="348">
        <v>68</v>
      </c>
      <c r="B70" s="507" t="s">
        <v>5727</v>
      </c>
      <c r="C70" s="490" t="s">
        <v>6364</v>
      </c>
      <c r="D70" s="467" t="s">
        <v>6382</v>
      </c>
      <c r="E70" s="465">
        <v>43175</v>
      </c>
      <c r="F70" s="468" t="s">
        <v>5368</v>
      </c>
      <c r="G70" s="474" t="s">
        <v>6331</v>
      </c>
      <c r="H70" s="10" t="s">
        <v>5478</v>
      </c>
      <c r="I70" s="10" t="s">
        <v>5475</v>
      </c>
      <c r="J70" s="10" t="s">
        <v>5479</v>
      </c>
      <c r="K70" s="10"/>
      <c r="L70" s="494"/>
      <c r="M70" s="10"/>
      <c r="N70" s="84">
        <v>43203</v>
      </c>
      <c r="O70" s="471">
        <v>43281</v>
      </c>
      <c r="P70" s="454">
        <f t="shared" si="1"/>
        <v>12</v>
      </c>
      <c r="Q70" s="578"/>
      <c r="R70" s="467" t="s">
        <v>743</v>
      </c>
      <c r="S70" s="467"/>
      <c r="T70" s="36" t="s">
        <v>1663</v>
      </c>
      <c r="U70" s="36" t="s">
        <v>1663</v>
      </c>
      <c r="V70" s="434" t="s">
        <v>5477</v>
      </c>
      <c r="W70" s="10" t="s">
        <v>5851</v>
      </c>
      <c r="X70" s="434" t="s">
        <v>5477</v>
      </c>
      <c r="Y70" s="365" t="s">
        <v>5877</v>
      </c>
      <c r="Z70" s="427" t="s">
        <v>1663</v>
      </c>
      <c r="AA70" s="325" t="s">
        <v>5909</v>
      </c>
      <c r="AB70" s="427" t="s">
        <v>1663</v>
      </c>
      <c r="AC70" s="325" t="s">
        <v>5909</v>
      </c>
      <c r="AD70" s="427" t="s">
        <v>1663</v>
      </c>
      <c r="AE70" s="325" t="s">
        <v>5909</v>
      </c>
      <c r="AF70" s="10" t="s">
        <v>1663</v>
      </c>
      <c r="AG70" s="325" t="s">
        <v>5909</v>
      </c>
      <c r="AH70" s="226" t="s">
        <v>1663</v>
      </c>
      <c r="AI70" s="325" t="s">
        <v>5909</v>
      </c>
      <c r="AJ70" s="226" t="s">
        <v>1663</v>
      </c>
      <c r="AK70" s="325" t="s">
        <v>5909</v>
      </c>
      <c r="AL70" s="226" t="s">
        <v>1663</v>
      </c>
      <c r="AM70" s="325" t="s">
        <v>5909</v>
      </c>
      <c r="AN70" s="226" t="s">
        <v>1663</v>
      </c>
      <c r="AO70" s="325" t="s">
        <v>5909</v>
      </c>
      <c r="AP70" s="226" t="s">
        <v>1663</v>
      </c>
      <c r="AQ70" s="325" t="s">
        <v>5909</v>
      </c>
      <c r="AR70" s="226" t="s">
        <v>1663</v>
      </c>
      <c r="AS70" s="325" t="s">
        <v>5909</v>
      </c>
      <c r="AT70" s="226" t="s">
        <v>1663</v>
      </c>
      <c r="AU70" s="325" t="s">
        <v>5909</v>
      </c>
      <c r="AV70" s="427" t="s">
        <v>918</v>
      </c>
      <c r="AW70" s="432">
        <v>43389</v>
      </c>
      <c r="AX70" s="493" t="s">
        <v>1068</v>
      </c>
      <c r="AY70" s="348"/>
      <c r="AZ70" s="427"/>
      <c r="BA70" s="427"/>
      <c r="BB70" s="427"/>
      <c r="BC70" s="427"/>
      <c r="BD70" s="427" t="s">
        <v>1369</v>
      </c>
      <c r="BE70" s="427"/>
      <c r="BF70" s="30"/>
    </row>
    <row r="71" spans="1:58" s="14" customFormat="1" ht="90" hidden="1" customHeight="1" x14ac:dyDescent="0.25">
      <c r="A71" s="348">
        <v>69</v>
      </c>
      <c r="B71" s="507" t="s">
        <v>5728</v>
      </c>
      <c r="C71" s="490" t="s">
        <v>6364</v>
      </c>
      <c r="D71" s="467" t="s">
        <v>6382</v>
      </c>
      <c r="E71" s="465">
        <v>43175</v>
      </c>
      <c r="F71" s="468" t="s">
        <v>5368</v>
      </c>
      <c r="G71" s="474" t="s">
        <v>6332</v>
      </c>
      <c r="H71" s="10" t="s">
        <v>5480</v>
      </c>
      <c r="I71" s="10" t="s">
        <v>5481</v>
      </c>
      <c r="J71" s="10" t="s">
        <v>5482</v>
      </c>
      <c r="K71" s="10"/>
      <c r="L71" s="494"/>
      <c r="M71" s="10"/>
      <c r="N71" s="84">
        <v>43203</v>
      </c>
      <c r="O71" s="471">
        <v>43281</v>
      </c>
      <c r="P71" s="454">
        <f t="shared" si="1"/>
        <v>12</v>
      </c>
      <c r="Q71" s="578"/>
      <c r="R71" s="467" t="s">
        <v>743</v>
      </c>
      <c r="S71" s="467"/>
      <c r="T71" s="36" t="s">
        <v>1663</v>
      </c>
      <c r="U71" s="36" t="s">
        <v>1663</v>
      </c>
      <c r="V71" s="434" t="s">
        <v>5483</v>
      </c>
      <c r="W71" s="441" t="s">
        <v>5834</v>
      </c>
      <c r="X71" s="434" t="s">
        <v>1663</v>
      </c>
      <c r="Y71" s="441" t="s">
        <v>5867</v>
      </c>
      <c r="Z71" s="434" t="s">
        <v>1663</v>
      </c>
      <c r="AA71" s="441" t="s">
        <v>5867</v>
      </c>
      <c r="AB71" s="434" t="s">
        <v>1663</v>
      </c>
      <c r="AC71" s="441" t="s">
        <v>5867</v>
      </c>
      <c r="AD71" s="434" t="s">
        <v>1663</v>
      </c>
      <c r="AE71" s="441" t="s">
        <v>5867</v>
      </c>
      <c r="AF71" s="434" t="s">
        <v>1663</v>
      </c>
      <c r="AG71" s="441" t="s">
        <v>5867</v>
      </c>
      <c r="AH71" s="434" t="s">
        <v>1663</v>
      </c>
      <c r="AI71" s="441" t="s">
        <v>5867</v>
      </c>
      <c r="AJ71" s="434" t="s">
        <v>1663</v>
      </c>
      <c r="AK71" s="441" t="s">
        <v>5867</v>
      </c>
      <c r="AL71" s="434" t="s">
        <v>1663</v>
      </c>
      <c r="AM71" s="441" t="s">
        <v>5867</v>
      </c>
      <c r="AN71" s="434" t="s">
        <v>1663</v>
      </c>
      <c r="AO71" s="441" t="s">
        <v>5867</v>
      </c>
      <c r="AP71" s="434" t="s">
        <v>1663</v>
      </c>
      <c r="AQ71" s="441" t="s">
        <v>5867</v>
      </c>
      <c r="AR71" s="434" t="s">
        <v>1663</v>
      </c>
      <c r="AS71" s="441" t="s">
        <v>5867</v>
      </c>
      <c r="AT71" s="434" t="s">
        <v>1663</v>
      </c>
      <c r="AU71" s="441" t="s">
        <v>5867</v>
      </c>
      <c r="AV71" s="427" t="s">
        <v>918</v>
      </c>
      <c r="AW71" s="84">
        <v>43325</v>
      </c>
      <c r="AX71" s="427" t="s">
        <v>1365</v>
      </c>
      <c r="AY71" s="432">
        <v>43343</v>
      </c>
      <c r="AZ71" s="493" t="s">
        <v>6416</v>
      </c>
      <c r="BA71" s="427"/>
      <c r="BB71" s="493" t="s">
        <v>6420</v>
      </c>
      <c r="BC71" s="493" t="s">
        <v>6419</v>
      </c>
      <c r="BD71" s="427" t="s">
        <v>2777</v>
      </c>
      <c r="BE71" s="427" t="s">
        <v>1663</v>
      </c>
      <c r="BF71" s="30"/>
    </row>
    <row r="72" spans="1:58" s="14" customFormat="1" ht="90" hidden="1" customHeight="1" x14ac:dyDescent="0.25">
      <c r="A72" s="348">
        <v>70</v>
      </c>
      <c r="B72" s="507" t="s">
        <v>5729</v>
      </c>
      <c r="C72" s="490" t="s">
        <v>6364</v>
      </c>
      <c r="D72" s="467" t="s">
        <v>6382</v>
      </c>
      <c r="E72" s="465">
        <v>43175</v>
      </c>
      <c r="F72" s="468" t="s">
        <v>5368</v>
      </c>
      <c r="G72" s="474" t="s">
        <v>6332</v>
      </c>
      <c r="H72" s="10" t="s">
        <v>5484</v>
      </c>
      <c r="I72" s="10" t="s">
        <v>5481</v>
      </c>
      <c r="J72" s="10" t="s">
        <v>5485</v>
      </c>
      <c r="K72" s="10"/>
      <c r="L72" s="494"/>
      <c r="M72" s="10"/>
      <c r="N72" s="84">
        <v>43203</v>
      </c>
      <c r="O72" s="471">
        <v>43281</v>
      </c>
      <c r="P72" s="454">
        <f t="shared" si="1"/>
        <v>12</v>
      </c>
      <c r="Q72" s="578"/>
      <c r="R72" s="467" t="s">
        <v>743</v>
      </c>
      <c r="S72" s="467"/>
      <c r="T72" s="36" t="s">
        <v>1663</v>
      </c>
      <c r="U72" s="36" t="s">
        <v>1663</v>
      </c>
      <c r="V72" s="434" t="s">
        <v>5486</v>
      </c>
      <c r="W72" s="10" t="s">
        <v>5852</v>
      </c>
      <c r="X72" s="434" t="s">
        <v>5486</v>
      </c>
      <c r="Y72" s="10" t="s">
        <v>5878</v>
      </c>
      <c r="Z72" s="32" t="s">
        <v>5487</v>
      </c>
      <c r="AA72" s="449" t="s">
        <v>5897</v>
      </c>
      <c r="AB72" s="459" t="s">
        <v>1663</v>
      </c>
      <c r="AC72" s="475" t="s">
        <v>5936</v>
      </c>
      <c r="AD72" s="427" t="s">
        <v>1663</v>
      </c>
      <c r="AE72" s="475" t="s">
        <v>5936</v>
      </c>
      <c r="AF72" s="434" t="s">
        <v>1663</v>
      </c>
      <c r="AG72" s="475" t="s">
        <v>5936</v>
      </c>
      <c r="AH72" s="226" t="s">
        <v>1663</v>
      </c>
      <c r="AI72" s="475" t="s">
        <v>5936</v>
      </c>
      <c r="AJ72" s="226" t="s">
        <v>1663</v>
      </c>
      <c r="AK72" s="475" t="s">
        <v>5936</v>
      </c>
      <c r="AL72" s="226" t="s">
        <v>1663</v>
      </c>
      <c r="AM72" s="475" t="s">
        <v>5936</v>
      </c>
      <c r="AN72" s="226" t="s">
        <v>1663</v>
      </c>
      <c r="AO72" s="475" t="s">
        <v>5936</v>
      </c>
      <c r="AP72" s="226" t="s">
        <v>1663</v>
      </c>
      <c r="AQ72" s="475" t="s">
        <v>5936</v>
      </c>
      <c r="AR72" s="226" t="s">
        <v>1663</v>
      </c>
      <c r="AS72" s="475" t="s">
        <v>5936</v>
      </c>
      <c r="AT72" s="226" t="s">
        <v>1663</v>
      </c>
      <c r="AU72" s="493" t="s">
        <v>5936</v>
      </c>
      <c r="AV72" s="427" t="s">
        <v>918</v>
      </c>
      <c r="AW72" s="432">
        <v>43521</v>
      </c>
      <c r="AX72" s="493" t="s">
        <v>1068</v>
      </c>
      <c r="AY72" s="348"/>
      <c r="AZ72" s="427"/>
      <c r="BA72" s="427"/>
      <c r="BB72" s="427"/>
      <c r="BC72" s="427"/>
      <c r="BD72" s="427" t="s">
        <v>1369</v>
      </c>
      <c r="BE72" s="427"/>
      <c r="BF72" s="30"/>
    </row>
    <row r="73" spans="1:58" s="14" customFormat="1" ht="90" hidden="1" customHeight="1" x14ac:dyDescent="0.25">
      <c r="A73" s="348">
        <v>71</v>
      </c>
      <c r="B73" s="507" t="s">
        <v>5730</v>
      </c>
      <c r="C73" s="490" t="s">
        <v>6364</v>
      </c>
      <c r="D73" s="467" t="s">
        <v>6382</v>
      </c>
      <c r="E73" s="465">
        <v>43175</v>
      </c>
      <c r="F73" s="468" t="s">
        <v>5368</v>
      </c>
      <c r="G73" s="474" t="s">
        <v>6333</v>
      </c>
      <c r="H73" s="10" t="s">
        <v>5488</v>
      </c>
      <c r="I73" s="10" t="s">
        <v>5489</v>
      </c>
      <c r="J73" s="10" t="s">
        <v>5490</v>
      </c>
      <c r="K73" s="10"/>
      <c r="L73" s="494"/>
      <c r="M73" s="10"/>
      <c r="N73" s="84">
        <v>43203</v>
      </c>
      <c r="O73" s="471">
        <v>43281</v>
      </c>
      <c r="P73" s="454">
        <f t="shared" si="1"/>
        <v>12</v>
      </c>
      <c r="Q73" s="578"/>
      <c r="R73" s="467" t="s">
        <v>743</v>
      </c>
      <c r="S73" s="467"/>
      <c r="T73" s="36" t="s">
        <v>1663</v>
      </c>
      <c r="U73" s="36" t="s">
        <v>1663</v>
      </c>
      <c r="V73" s="434" t="s">
        <v>5491</v>
      </c>
      <c r="W73" s="35" t="s">
        <v>5835</v>
      </c>
      <c r="X73" s="434" t="s">
        <v>5491</v>
      </c>
      <c r="Y73" s="441" t="s">
        <v>5492</v>
      </c>
      <c r="Z73" s="434" t="s">
        <v>1663</v>
      </c>
      <c r="AA73" s="325" t="s">
        <v>5909</v>
      </c>
      <c r="AB73" s="434" t="s">
        <v>1663</v>
      </c>
      <c r="AC73" s="325" t="s">
        <v>5909</v>
      </c>
      <c r="AD73" s="30" t="s">
        <v>1663</v>
      </c>
      <c r="AE73" s="325" t="s">
        <v>5909</v>
      </c>
      <c r="AF73" s="10" t="s">
        <v>1663</v>
      </c>
      <c r="AG73" s="325" t="s">
        <v>5909</v>
      </c>
      <c r="AH73" s="226" t="s">
        <v>1663</v>
      </c>
      <c r="AI73" s="325" t="s">
        <v>5909</v>
      </c>
      <c r="AJ73" s="226" t="s">
        <v>1663</v>
      </c>
      <c r="AK73" s="325" t="s">
        <v>5909</v>
      </c>
      <c r="AL73" s="226" t="s">
        <v>1663</v>
      </c>
      <c r="AM73" s="325" t="s">
        <v>5909</v>
      </c>
      <c r="AN73" s="226" t="s">
        <v>1663</v>
      </c>
      <c r="AO73" s="325" t="s">
        <v>5909</v>
      </c>
      <c r="AP73" s="226" t="s">
        <v>1663</v>
      </c>
      <c r="AQ73" s="325" t="s">
        <v>5909</v>
      </c>
      <c r="AR73" s="226" t="s">
        <v>1663</v>
      </c>
      <c r="AS73" s="325" t="s">
        <v>5909</v>
      </c>
      <c r="AT73" s="226" t="s">
        <v>1663</v>
      </c>
      <c r="AU73" s="325" t="s">
        <v>5909</v>
      </c>
      <c r="AV73" s="427" t="s">
        <v>918</v>
      </c>
      <c r="AW73" s="84">
        <v>43327</v>
      </c>
      <c r="AX73" s="427" t="s">
        <v>1365</v>
      </c>
      <c r="AY73" s="432">
        <v>43343</v>
      </c>
      <c r="AZ73" s="493" t="s">
        <v>6416</v>
      </c>
      <c r="BA73" s="427"/>
      <c r="BB73" s="493" t="s">
        <v>6420</v>
      </c>
      <c r="BC73" s="493" t="s">
        <v>6419</v>
      </c>
      <c r="BD73" s="427" t="s">
        <v>2777</v>
      </c>
      <c r="BE73" s="427" t="s">
        <v>1663</v>
      </c>
      <c r="BF73" s="30"/>
    </row>
    <row r="74" spans="1:58" s="14" customFormat="1" ht="90" hidden="1" customHeight="1" x14ac:dyDescent="0.25">
      <c r="A74" s="348">
        <v>72</v>
      </c>
      <c r="B74" s="507" t="s">
        <v>4949</v>
      </c>
      <c r="C74" s="490" t="s">
        <v>6364</v>
      </c>
      <c r="D74" s="467" t="s">
        <v>4950</v>
      </c>
      <c r="E74" s="465">
        <v>43175</v>
      </c>
      <c r="F74" s="468" t="s">
        <v>5368</v>
      </c>
      <c r="G74" s="474" t="s">
        <v>6334</v>
      </c>
      <c r="H74" s="10" t="s">
        <v>4951</v>
      </c>
      <c r="I74" s="10" t="s">
        <v>4952</v>
      </c>
      <c r="J74" s="10" t="s">
        <v>4953</v>
      </c>
      <c r="K74" s="10"/>
      <c r="L74" s="438"/>
      <c r="M74" s="10"/>
      <c r="N74" s="84">
        <v>43203</v>
      </c>
      <c r="O74" s="471">
        <v>43281</v>
      </c>
      <c r="P74" s="454">
        <f t="shared" si="1"/>
        <v>12</v>
      </c>
      <c r="Q74" s="578"/>
      <c r="R74" s="467" t="s">
        <v>743</v>
      </c>
      <c r="S74" s="467"/>
      <c r="T74" s="36" t="s">
        <v>1663</v>
      </c>
      <c r="U74" s="36" t="s">
        <v>1663</v>
      </c>
      <c r="V74" s="434" t="s">
        <v>5493</v>
      </c>
      <c r="W74" s="31" t="s">
        <v>5853</v>
      </c>
      <c r="X74" s="434" t="s">
        <v>5493</v>
      </c>
      <c r="Y74" s="325" t="s">
        <v>5879</v>
      </c>
      <c r="Z74" s="32" t="s">
        <v>5494</v>
      </c>
      <c r="AA74" s="439" t="s">
        <v>5916</v>
      </c>
      <c r="AB74" s="10" t="s">
        <v>5495</v>
      </c>
      <c r="AC74" s="442" t="s">
        <v>5932</v>
      </c>
      <c r="AD74" s="32" t="s">
        <v>5496</v>
      </c>
      <c r="AE74" s="439" t="s">
        <v>5947</v>
      </c>
      <c r="AF74" s="10" t="s">
        <v>5358</v>
      </c>
      <c r="AG74" s="450" t="s">
        <v>5959</v>
      </c>
      <c r="AH74" s="30"/>
      <c r="AI74" s="460" t="s">
        <v>5970</v>
      </c>
      <c r="AJ74" s="460"/>
      <c r="AK74" s="32" t="s">
        <v>5976</v>
      </c>
      <c r="AL74" s="10" t="s">
        <v>5497</v>
      </c>
      <c r="AM74" s="32" t="s">
        <v>5982</v>
      </c>
      <c r="AN74" s="32" t="s">
        <v>5997</v>
      </c>
      <c r="AO74" s="32" t="s">
        <v>5996</v>
      </c>
      <c r="AP74" s="32" t="s">
        <v>6032</v>
      </c>
      <c r="AQ74" s="32" t="s">
        <v>6033</v>
      </c>
      <c r="AR74" s="32" t="s">
        <v>4954</v>
      </c>
      <c r="AS74" s="32" t="s">
        <v>6107</v>
      </c>
      <c r="AT74" s="10" t="s">
        <v>1663</v>
      </c>
      <c r="AU74" s="241" t="s">
        <v>6329</v>
      </c>
      <c r="AV74" s="427" t="s">
        <v>918</v>
      </c>
      <c r="AW74" s="432">
        <v>44405</v>
      </c>
      <c r="AX74" s="188" t="s">
        <v>6417</v>
      </c>
      <c r="AY74" s="233">
        <v>44407</v>
      </c>
      <c r="AZ74" s="226" t="s">
        <v>7163</v>
      </c>
      <c r="BA74" s="226" t="s">
        <v>7164</v>
      </c>
      <c r="BB74" s="226" t="s">
        <v>7165</v>
      </c>
      <c r="BC74" s="226" t="s">
        <v>7166</v>
      </c>
      <c r="BD74" s="226" t="s">
        <v>6418</v>
      </c>
      <c r="BE74" s="605" t="s">
        <v>3804</v>
      </c>
      <c r="BF74" s="604" t="s">
        <v>3804</v>
      </c>
    </row>
    <row r="75" spans="1:58" s="14" customFormat="1" ht="90" hidden="1" customHeight="1" x14ac:dyDescent="0.25">
      <c r="A75" s="348">
        <v>73</v>
      </c>
      <c r="B75" s="507" t="s">
        <v>5731</v>
      </c>
      <c r="C75" s="490"/>
      <c r="D75" s="467" t="s">
        <v>4950</v>
      </c>
      <c r="E75" s="465">
        <v>43175</v>
      </c>
      <c r="F75" s="468" t="s">
        <v>5368</v>
      </c>
      <c r="G75" s="474" t="s">
        <v>6334</v>
      </c>
      <c r="H75" s="10" t="s">
        <v>5498</v>
      </c>
      <c r="I75" s="10" t="s">
        <v>4952</v>
      </c>
      <c r="J75" s="10" t="s">
        <v>5499</v>
      </c>
      <c r="K75" s="10"/>
      <c r="L75" s="438"/>
      <c r="M75" s="10"/>
      <c r="N75" s="84">
        <v>43203</v>
      </c>
      <c r="O75" s="471">
        <v>43281</v>
      </c>
      <c r="P75" s="454">
        <f t="shared" si="1"/>
        <v>12</v>
      </c>
      <c r="Q75" s="578"/>
      <c r="R75" s="467" t="s">
        <v>743</v>
      </c>
      <c r="S75" s="467"/>
      <c r="T75" s="36" t="s">
        <v>1663</v>
      </c>
      <c r="U75" s="36" t="s">
        <v>1663</v>
      </c>
      <c r="V75" s="434" t="s">
        <v>5500</v>
      </c>
      <c r="W75" s="10" t="s">
        <v>5854</v>
      </c>
      <c r="X75" s="434" t="s">
        <v>5500</v>
      </c>
      <c r="Y75" s="10" t="s">
        <v>6062</v>
      </c>
      <c r="Z75" s="10" t="s">
        <v>5494</v>
      </c>
      <c r="AA75" s="149" t="s">
        <v>5917</v>
      </c>
      <c r="AB75" s="10" t="s">
        <v>5501</v>
      </c>
      <c r="AC75" s="442" t="s">
        <v>5932</v>
      </c>
      <c r="AD75" s="32" t="s">
        <v>5502</v>
      </c>
      <c r="AE75" s="439" t="s">
        <v>5948</v>
      </c>
      <c r="AF75" s="10" t="s">
        <v>5358</v>
      </c>
      <c r="AG75" s="450" t="s">
        <v>5959</v>
      </c>
      <c r="AH75" s="30"/>
      <c r="AI75" s="460" t="s">
        <v>5970</v>
      </c>
      <c r="AJ75" s="460"/>
      <c r="AK75" s="32" t="s">
        <v>5976</v>
      </c>
      <c r="AL75" s="10" t="s">
        <v>5503</v>
      </c>
      <c r="AM75" s="32" t="s">
        <v>5985</v>
      </c>
      <c r="AN75" s="32" t="s">
        <v>1663</v>
      </c>
      <c r="AO75" s="32" t="s">
        <v>5989</v>
      </c>
      <c r="AP75" s="32" t="s">
        <v>1663</v>
      </c>
      <c r="AQ75" s="32" t="s">
        <v>5989</v>
      </c>
      <c r="AR75" s="32" t="s">
        <v>1663</v>
      </c>
      <c r="AS75" s="32" t="s">
        <v>5989</v>
      </c>
      <c r="AT75" s="32" t="s">
        <v>1663</v>
      </c>
      <c r="AU75" s="32" t="s">
        <v>5989</v>
      </c>
      <c r="AV75" s="427" t="s">
        <v>918</v>
      </c>
      <c r="AW75" s="432">
        <v>44035</v>
      </c>
      <c r="AX75" s="493" t="s">
        <v>1068</v>
      </c>
      <c r="AY75" s="348"/>
      <c r="AZ75" s="427"/>
      <c r="BA75" s="427"/>
      <c r="BB75" s="427"/>
      <c r="BC75" s="427"/>
      <c r="BD75" s="427" t="s">
        <v>1369</v>
      </c>
      <c r="BE75" s="427"/>
      <c r="BF75" s="30"/>
    </row>
    <row r="76" spans="1:58" s="14" customFormat="1" ht="90" hidden="1" customHeight="1" x14ac:dyDescent="0.25">
      <c r="A76" s="348">
        <v>74</v>
      </c>
      <c r="B76" s="507" t="s">
        <v>5732</v>
      </c>
      <c r="C76" s="490" t="s">
        <v>6364</v>
      </c>
      <c r="D76" s="467" t="s">
        <v>6382</v>
      </c>
      <c r="E76" s="465">
        <v>43175</v>
      </c>
      <c r="F76" s="468" t="s">
        <v>5368</v>
      </c>
      <c r="G76" s="474" t="s">
        <v>6335</v>
      </c>
      <c r="H76" s="10" t="s">
        <v>5504</v>
      </c>
      <c r="I76" s="10" t="s">
        <v>4952</v>
      </c>
      <c r="J76" s="10" t="s">
        <v>5505</v>
      </c>
      <c r="K76" s="10"/>
      <c r="L76" s="494"/>
      <c r="M76" s="10"/>
      <c r="N76" s="84">
        <v>43203</v>
      </c>
      <c r="O76" s="471">
        <v>43281</v>
      </c>
      <c r="P76" s="454">
        <f t="shared" si="1"/>
        <v>12</v>
      </c>
      <c r="Q76" s="578"/>
      <c r="R76" s="467" t="s">
        <v>743</v>
      </c>
      <c r="S76" s="467"/>
      <c r="T76" s="36" t="s">
        <v>1663</v>
      </c>
      <c r="U76" s="36" t="s">
        <v>1663</v>
      </c>
      <c r="V76" s="36" t="s">
        <v>5506</v>
      </c>
      <c r="W76" s="31" t="s">
        <v>5855</v>
      </c>
      <c r="X76" s="36" t="s">
        <v>5506</v>
      </c>
      <c r="Y76" s="10" t="s">
        <v>5880</v>
      </c>
      <c r="Z76" s="10" t="s">
        <v>5420</v>
      </c>
      <c r="AA76" s="149" t="s">
        <v>5918</v>
      </c>
      <c r="AB76" s="10" t="s">
        <v>5507</v>
      </c>
      <c r="AC76" s="439" t="s">
        <v>5933</v>
      </c>
      <c r="AD76" s="468" t="s">
        <v>5508</v>
      </c>
      <c r="AE76" s="176" t="s">
        <v>5939</v>
      </c>
      <c r="AF76" s="10" t="s">
        <v>1663</v>
      </c>
      <c r="AG76" s="468" t="s">
        <v>5955</v>
      </c>
      <c r="AH76" s="10" t="s">
        <v>1663</v>
      </c>
      <c r="AI76" s="468" t="s">
        <v>5955</v>
      </c>
      <c r="AJ76" s="10" t="s">
        <v>1663</v>
      </c>
      <c r="AK76" s="468" t="s">
        <v>5955</v>
      </c>
      <c r="AL76" s="10" t="s">
        <v>1663</v>
      </c>
      <c r="AM76" s="468" t="s">
        <v>5955</v>
      </c>
      <c r="AN76" s="10" t="s">
        <v>1663</v>
      </c>
      <c r="AO76" s="468" t="s">
        <v>5955</v>
      </c>
      <c r="AP76" s="10" t="s">
        <v>1663</v>
      </c>
      <c r="AQ76" s="468" t="s">
        <v>5955</v>
      </c>
      <c r="AR76" s="10" t="s">
        <v>1663</v>
      </c>
      <c r="AS76" s="468" t="s">
        <v>5955</v>
      </c>
      <c r="AT76" s="10" t="s">
        <v>1663</v>
      </c>
      <c r="AU76" s="491" t="s">
        <v>5955</v>
      </c>
      <c r="AV76" s="427" t="s">
        <v>918</v>
      </c>
      <c r="AW76" s="432">
        <v>43671</v>
      </c>
      <c r="AX76" s="493" t="s">
        <v>1068</v>
      </c>
      <c r="AY76" s="348"/>
      <c r="AZ76" s="427"/>
      <c r="BA76" s="427"/>
      <c r="BB76" s="427"/>
      <c r="BC76" s="427"/>
      <c r="BD76" s="427" t="s">
        <v>1369</v>
      </c>
      <c r="BE76" s="427"/>
      <c r="BF76" s="30"/>
    </row>
    <row r="77" spans="1:58" s="14" customFormat="1" ht="90" hidden="1" customHeight="1" x14ac:dyDescent="0.25">
      <c r="A77" s="348">
        <v>75</v>
      </c>
      <c r="B77" s="507" t="s">
        <v>5733</v>
      </c>
      <c r="C77" s="490" t="s">
        <v>6364</v>
      </c>
      <c r="D77" s="467" t="s">
        <v>6382</v>
      </c>
      <c r="E77" s="465">
        <v>43175</v>
      </c>
      <c r="F77" s="468" t="s">
        <v>5368</v>
      </c>
      <c r="G77" s="474" t="s">
        <v>6335</v>
      </c>
      <c r="H77" s="10" t="s">
        <v>5509</v>
      </c>
      <c r="I77" s="10" t="s">
        <v>4952</v>
      </c>
      <c r="J77" s="10" t="s">
        <v>5510</v>
      </c>
      <c r="K77" s="10"/>
      <c r="L77" s="494"/>
      <c r="M77" s="10"/>
      <c r="N77" s="84">
        <v>43203</v>
      </c>
      <c r="O77" s="471">
        <v>43281</v>
      </c>
      <c r="P77" s="454">
        <f t="shared" si="1"/>
        <v>12</v>
      </c>
      <c r="Q77" s="578"/>
      <c r="R77" s="468" t="s">
        <v>743</v>
      </c>
      <c r="S77" s="10"/>
      <c r="T77" s="36" t="s">
        <v>1663</v>
      </c>
      <c r="U77" s="36" t="s">
        <v>1663</v>
      </c>
      <c r="V77" s="434" t="s">
        <v>5511</v>
      </c>
      <c r="W77" s="468" t="s">
        <v>5856</v>
      </c>
      <c r="X77" s="434" t="s">
        <v>5511</v>
      </c>
      <c r="Y77" s="10" t="s">
        <v>5880</v>
      </c>
      <c r="Z77" s="32" t="s">
        <v>5420</v>
      </c>
      <c r="AA77" s="149" t="s">
        <v>5918</v>
      </c>
      <c r="AB77" s="10" t="s">
        <v>5507</v>
      </c>
      <c r="AC77" s="439" t="s">
        <v>5934</v>
      </c>
      <c r="AD77" s="32" t="s">
        <v>5512</v>
      </c>
      <c r="AE77" s="176" t="s">
        <v>5940</v>
      </c>
      <c r="AF77" s="10" t="s">
        <v>1663</v>
      </c>
      <c r="AG77" s="468" t="s">
        <v>5955</v>
      </c>
      <c r="AH77" s="10" t="s">
        <v>1663</v>
      </c>
      <c r="AI77" s="468" t="s">
        <v>5955</v>
      </c>
      <c r="AJ77" s="10" t="s">
        <v>1663</v>
      </c>
      <c r="AK77" s="468" t="s">
        <v>5955</v>
      </c>
      <c r="AL77" s="10" t="s">
        <v>1663</v>
      </c>
      <c r="AM77" s="468" t="s">
        <v>5955</v>
      </c>
      <c r="AN77" s="10" t="s">
        <v>1663</v>
      </c>
      <c r="AO77" s="468" t="s">
        <v>5955</v>
      </c>
      <c r="AP77" s="10" t="s">
        <v>1663</v>
      </c>
      <c r="AQ77" s="468" t="s">
        <v>5955</v>
      </c>
      <c r="AR77" s="10" t="s">
        <v>1663</v>
      </c>
      <c r="AS77" s="468" t="s">
        <v>5955</v>
      </c>
      <c r="AT77" s="10" t="s">
        <v>1663</v>
      </c>
      <c r="AU77" s="491" t="s">
        <v>5955</v>
      </c>
      <c r="AV77" s="427" t="s">
        <v>918</v>
      </c>
      <c r="AW77" s="432">
        <v>43671</v>
      </c>
      <c r="AX77" s="493" t="s">
        <v>1068</v>
      </c>
      <c r="AY77" s="348"/>
      <c r="AZ77" s="427"/>
      <c r="BA77" s="427"/>
      <c r="BB77" s="427"/>
      <c r="BC77" s="427"/>
      <c r="BD77" s="427" t="s">
        <v>1369</v>
      </c>
      <c r="BE77" s="427"/>
      <c r="BF77" s="32"/>
    </row>
    <row r="78" spans="1:58" s="14" customFormat="1" ht="90" hidden="1" customHeight="1" x14ac:dyDescent="0.25">
      <c r="A78" s="348">
        <v>76</v>
      </c>
      <c r="B78" s="507" t="s">
        <v>5734</v>
      </c>
      <c r="C78" s="490" t="s">
        <v>6364</v>
      </c>
      <c r="D78" s="467" t="s">
        <v>6382</v>
      </c>
      <c r="E78" s="465">
        <v>43175</v>
      </c>
      <c r="F78" s="468" t="s">
        <v>5368</v>
      </c>
      <c r="G78" s="474" t="s">
        <v>6336</v>
      </c>
      <c r="H78" s="10" t="s">
        <v>5513</v>
      </c>
      <c r="I78" s="10" t="s">
        <v>4952</v>
      </c>
      <c r="J78" s="10" t="s">
        <v>5514</v>
      </c>
      <c r="K78" s="10"/>
      <c r="L78" s="494"/>
      <c r="M78" s="10"/>
      <c r="N78" s="84">
        <v>43203</v>
      </c>
      <c r="O78" s="471">
        <v>43281</v>
      </c>
      <c r="P78" s="454">
        <f t="shared" si="1"/>
        <v>12</v>
      </c>
      <c r="Q78" s="578"/>
      <c r="R78" s="468" t="s">
        <v>743</v>
      </c>
      <c r="S78" s="10"/>
      <c r="T78" s="36" t="s">
        <v>1663</v>
      </c>
      <c r="U78" s="36" t="s">
        <v>1663</v>
      </c>
      <c r="V78" s="434" t="s">
        <v>5515</v>
      </c>
      <c r="W78" s="35" t="s">
        <v>5836</v>
      </c>
      <c r="X78" s="434" t="s">
        <v>5515</v>
      </c>
      <c r="Y78" s="441" t="s">
        <v>5516</v>
      </c>
      <c r="Z78" s="434" t="s">
        <v>1663</v>
      </c>
      <c r="AA78" s="325" t="s">
        <v>5909</v>
      </c>
      <c r="AB78" s="434" t="s">
        <v>1663</v>
      </c>
      <c r="AC78" s="325" t="s">
        <v>5909</v>
      </c>
      <c r="AD78" s="30" t="s">
        <v>1663</v>
      </c>
      <c r="AE78" s="325" t="s">
        <v>5909</v>
      </c>
      <c r="AF78" s="10" t="s">
        <v>1663</v>
      </c>
      <c r="AG78" s="325" t="s">
        <v>5909</v>
      </c>
      <c r="AH78" s="226" t="s">
        <v>1663</v>
      </c>
      <c r="AI78" s="325" t="s">
        <v>5909</v>
      </c>
      <c r="AJ78" s="226" t="s">
        <v>1663</v>
      </c>
      <c r="AK78" s="325" t="s">
        <v>5909</v>
      </c>
      <c r="AL78" s="226" t="s">
        <v>1663</v>
      </c>
      <c r="AM78" s="325" t="s">
        <v>5909</v>
      </c>
      <c r="AN78" s="226" t="s">
        <v>1663</v>
      </c>
      <c r="AO78" s="325" t="s">
        <v>5909</v>
      </c>
      <c r="AP78" s="226" t="s">
        <v>1663</v>
      </c>
      <c r="AQ78" s="325" t="s">
        <v>5909</v>
      </c>
      <c r="AR78" s="226" t="s">
        <v>1663</v>
      </c>
      <c r="AS78" s="325" t="s">
        <v>5909</v>
      </c>
      <c r="AT78" s="226" t="s">
        <v>1663</v>
      </c>
      <c r="AU78" s="325" t="s">
        <v>5909</v>
      </c>
      <c r="AV78" s="427" t="s">
        <v>918</v>
      </c>
      <c r="AW78" s="84">
        <v>43325</v>
      </c>
      <c r="AX78" s="427" t="s">
        <v>6417</v>
      </c>
      <c r="AY78" s="432">
        <v>43343</v>
      </c>
      <c r="AZ78" s="493" t="s">
        <v>6416</v>
      </c>
      <c r="BA78" s="427"/>
      <c r="BB78" s="493" t="s">
        <v>6420</v>
      </c>
      <c r="BC78" s="493" t="s">
        <v>6419</v>
      </c>
      <c r="BD78" s="427" t="s">
        <v>6418</v>
      </c>
      <c r="BE78" s="427" t="s">
        <v>3804</v>
      </c>
      <c r="BF78" s="30"/>
    </row>
    <row r="79" spans="1:58" s="14" customFormat="1" ht="90" hidden="1" customHeight="1" x14ac:dyDescent="0.25">
      <c r="A79" s="348">
        <v>77</v>
      </c>
      <c r="B79" s="507" t="s">
        <v>5735</v>
      </c>
      <c r="C79" s="490"/>
      <c r="D79" s="467" t="s">
        <v>4950</v>
      </c>
      <c r="E79" s="465">
        <v>43175</v>
      </c>
      <c r="F79" s="468" t="s">
        <v>5368</v>
      </c>
      <c r="G79" s="474" t="s">
        <v>6336</v>
      </c>
      <c r="H79" s="10" t="s">
        <v>5517</v>
      </c>
      <c r="I79" s="10" t="s">
        <v>4952</v>
      </c>
      <c r="J79" s="10" t="s">
        <v>5499</v>
      </c>
      <c r="K79" s="10"/>
      <c r="L79" s="438"/>
      <c r="M79" s="10"/>
      <c r="N79" s="84">
        <v>43203</v>
      </c>
      <c r="O79" s="471">
        <v>43281</v>
      </c>
      <c r="P79" s="454">
        <f t="shared" si="1"/>
        <v>12</v>
      </c>
      <c r="Q79" s="578"/>
      <c r="R79" s="468" t="s">
        <v>743</v>
      </c>
      <c r="S79" s="10"/>
      <c r="T79" s="36" t="s">
        <v>1663</v>
      </c>
      <c r="U79" s="36" t="s">
        <v>1663</v>
      </c>
      <c r="V79" s="434" t="s">
        <v>5518</v>
      </c>
      <c r="W79" s="35" t="s">
        <v>5857</v>
      </c>
      <c r="X79" s="434" t="s">
        <v>5518</v>
      </c>
      <c r="Y79" s="35" t="s">
        <v>5881</v>
      </c>
      <c r="Z79" s="32" t="s">
        <v>5414</v>
      </c>
      <c r="AA79" s="149" t="s">
        <v>5919</v>
      </c>
      <c r="AB79" s="10" t="s">
        <v>5409</v>
      </c>
      <c r="AC79" s="450" t="s">
        <v>5935</v>
      </c>
      <c r="AD79" s="32" t="s">
        <v>5519</v>
      </c>
      <c r="AE79" s="450" t="s">
        <v>5949</v>
      </c>
      <c r="AF79" s="30"/>
      <c r="AG79" s="450" t="s">
        <v>5960</v>
      </c>
      <c r="AH79" s="30"/>
      <c r="AI79" s="460" t="s">
        <v>5970</v>
      </c>
      <c r="AJ79" s="460"/>
      <c r="AK79" s="32" t="s">
        <v>5976</v>
      </c>
      <c r="AL79" s="10" t="s">
        <v>5520</v>
      </c>
      <c r="AM79" s="32" t="s">
        <v>5986</v>
      </c>
      <c r="AN79" s="32" t="s">
        <v>1663</v>
      </c>
      <c r="AO79" s="32" t="s">
        <v>5989</v>
      </c>
      <c r="AP79" s="32" t="s">
        <v>1663</v>
      </c>
      <c r="AQ79" s="32" t="s">
        <v>5989</v>
      </c>
      <c r="AR79" s="32" t="s">
        <v>1663</v>
      </c>
      <c r="AS79" s="32" t="s">
        <v>5989</v>
      </c>
      <c r="AT79" s="32" t="s">
        <v>1663</v>
      </c>
      <c r="AU79" s="32" t="s">
        <v>5989</v>
      </c>
      <c r="AV79" s="427" t="s">
        <v>918</v>
      </c>
      <c r="AW79" s="432">
        <v>44035</v>
      </c>
      <c r="AX79" s="493" t="s">
        <v>1068</v>
      </c>
      <c r="AY79" s="348"/>
      <c r="AZ79" s="427"/>
      <c r="BA79" s="427"/>
      <c r="BB79" s="427"/>
      <c r="BC79" s="427"/>
      <c r="BD79" s="427" t="s">
        <v>1369</v>
      </c>
      <c r="BE79" s="427"/>
      <c r="BF79" s="30"/>
    </row>
    <row r="80" spans="1:58" s="14" customFormat="1" ht="90" hidden="1" customHeight="1" x14ac:dyDescent="0.25">
      <c r="A80" s="348">
        <v>78</v>
      </c>
      <c r="B80" s="507" t="s">
        <v>5736</v>
      </c>
      <c r="C80" s="490" t="s">
        <v>6364</v>
      </c>
      <c r="D80" s="467" t="s">
        <v>6382</v>
      </c>
      <c r="E80" s="465">
        <v>43175</v>
      </c>
      <c r="F80" s="468" t="s">
        <v>5368</v>
      </c>
      <c r="G80" s="474" t="s">
        <v>6337</v>
      </c>
      <c r="H80" s="10" t="s">
        <v>5521</v>
      </c>
      <c r="I80" s="10" t="s">
        <v>5522</v>
      </c>
      <c r="J80" s="10" t="s">
        <v>5523</v>
      </c>
      <c r="K80" s="10"/>
      <c r="L80" s="494"/>
      <c r="M80" s="10"/>
      <c r="N80" s="84">
        <v>43203</v>
      </c>
      <c r="O80" s="471">
        <v>43281</v>
      </c>
      <c r="P80" s="454">
        <f t="shared" si="1"/>
        <v>12</v>
      </c>
      <c r="Q80" s="578"/>
      <c r="R80" s="468" t="s">
        <v>743</v>
      </c>
      <c r="S80" s="10"/>
      <c r="T80" s="36" t="s">
        <v>1663</v>
      </c>
      <c r="U80" s="36" t="s">
        <v>1663</v>
      </c>
      <c r="V80" s="434" t="s">
        <v>5524</v>
      </c>
      <c r="W80" s="32" t="s">
        <v>5858</v>
      </c>
      <c r="X80" s="434" t="s">
        <v>5524</v>
      </c>
      <c r="Y80" s="475" t="s">
        <v>5525</v>
      </c>
      <c r="Z80" s="427" t="s">
        <v>1663</v>
      </c>
      <c r="AA80" s="325" t="s">
        <v>5909</v>
      </c>
      <c r="AB80" s="427" t="s">
        <v>1663</v>
      </c>
      <c r="AC80" s="325" t="s">
        <v>5909</v>
      </c>
      <c r="AD80" s="427" t="s">
        <v>1663</v>
      </c>
      <c r="AE80" s="325" t="s">
        <v>5909</v>
      </c>
      <c r="AF80" s="10" t="s">
        <v>1663</v>
      </c>
      <c r="AG80" s="325" t="s">
        <v>5909</v>
      </c>
      <c r="AH80" s="226" t="s">
        <v>1663</v>
      </c>
      <c r="AI80" s="325" t="s">
        <v>5909</v>
      </c>
      <c r="AJ80" s="226" t="s">
        <v>1663</v>
      </c>
      <c r="AK80" s="325" t="s">
        <v>5909</v>
      </c>
      <c r="AL80" s="226" t="s">
        <v>1663</v>
      </c>
      <c r="AM80" s="325" t="s">
        <v>5909</v>
      </c>
      <c r="AN80" s="226" t="s">
        <v>1663</v>
      </c>
      <c r="AO80" s="325" t="s">
        <v>5909</v>
      </c>
      <c r="AP80" s="226" t="s">
        <v>1663</v>
      </c>
      <c r="AQ80" s="325" t="s">
        <v>5909</v>
      </c>
      <c r="AR80" s="226" t="s">
        <v>1663</v>
      </c>
      <c r="AS80" s="325" t="s">
        <v>5909</v>
      </c>
      <c r="AT80" s="226" t="s">
        <v>1663</v>
      </c>
      <c r="AU80" s="325" t="s">
        <v>5909</v>
      </c>
      <c r="AV80" s="427" t="s">
        <v>918</v>
      </c>
      <c r="AW80" s="432">
        <v>43390</v>
      </c>
      <c r="AX80" s="493" t="s">
        <v>1068</v>
      </c>
      <c r="AY80" s="348"/>
      <c r="AZ80" s="427"/>
      <c r="BA80" s="427"/>
      <c r="BB80" s="427"/>
      <c r="BC80" s="427"/>
      <c r="BD80" s="427" t="s">
        <v>1369</v>
      </c>
      <c r="BE80" s="427"/>
      <c r="BF80" s="30"/>
    </row>
    <row r="81" spans="1:58" s="14" customFormat="1" ht="90" hidden="1" customHeight="1" x14ac:dyDescent="0.25">
      <c r="A81" s="348">
        <v>79</v>
      </c>
      <c r="B81" s="507" t="s">
        <v>5737</v>
      </c>
      <c r="C81" s="490" t="s">
        <v>6364</v>
      </c>
      <c r="D81" s="467" t="s">
        <v>6382</v>
      </c>
      <c r="E81" s="465">
        <v>43175</v>
      </c>
      <c r="F81" s="468" t="s">
        <v>5368</v>
      </c>
      <c r="G81" s="474" t="s">
        <v>6338</v>
      </c>
      <c r="H81" s="10" t="s">
        <v>5526</v>
      </c>
      <c r="I81" s="10" t="s">
        <v>5527</v>
      </c>
      <c r="J81" s="10" t="s">
        <v>5528</v>
      </c>
      <c r="K81" s="10"/>
      <c r="L81" s="494"/>
      <c r="M81" s="10"/>
      <c r="N81" s="84">
        <v>43203</v>
      </c>
      <c r="O81" s="471">
        <v>43281</v>
      </c>
      <c r="P81" s="454">
        <f t="shared" si="1"/>
        <v>12</v>
      </c>
      <c r="Q81" s="578"/>
      <c r="R81" s="468" t="s">
        <v>743</v>
      </c>
      <c r="S81" s="10"/>
      <c r="T81" s="36" t="s">
        <v>1663</v>
      </c>
      <c r="U81" s="36" t="s">
        <v>1663</v>
      </c>
      <c r="V81" s="434" t="s">
        <v>5529</v>
      </c>
      <c r="W81" s="32" t="s">
        <v>5837</v>
      </c>
      <c r="X81" s="434" t="s">
        <v>5529</v>
      </c>
      <c r="Y81" s="441" t="s">
        <v>5530</v>
      </c>
      <c r="Z81" s="434" t="s">
        <v>1663</v>
      </c>
      <c r="AA81" s="325" t="s">
        <v>5909</v>
      </c>
      <c r="AB81" s="434" t="s">
        <v>1663</v>
      </c>
      <c r="AC81" s="325" t="s">
        <v>5909</v>
      </c>
      <c r="AD81" s="30" t="s">
        <v>1663</v>
      </c>
      <c r="AE81" s="325" t="s">
        <v>5909</v>
      </c>
      <c r="AF81" s="10" t="s">
        <v>1663</v>
      </c>
      <c r="AG81" s="325" t="s">
        <v>5909</v>
      </c>
      <c r="AH81" s="226" t="s">
        <v>1663</v>
      </c>
      <c r="AI81" s="325" t="s">
        <v>5909</v>
      </c>
      <c r="AJ81" s="226" t="s">
        <v>1663</v>
      </c>
      <c r="AK81" s="325" t="s">
        <v>5909</v>
      </c>
      <c r="AL81" s="226" t="s">
        <v>1663</v>
      </c>
      <c r="AM81" s="325" t="s">
        <v>5909</v>
      </c>
      <c r="AN81" s="226" t="s">
        <v>1663</v>
      </c>
      <c r="AO81" s="325" t="s">
        <v>5909</v>
      </c>
      <c r="AP81" s="226" t="s">
        <v>1663</v>
      </c>
      <c r="AQ81" s="325" t="s">
        <v>5909</v>
      </c>
      <c r="AR81" s="226" t="s">
        <v>1663</v>
      </c>
      <c r="AS81" s="325" t="s">
        <v>5909</v>
      </c>
      <c r="AT81" s="226" t="s">
        <v>1663</v>
      </c>
      <c r="AU81" s="325" t="s">
        <v>5909</v>
      </c>
      <c r="AV81" s="427" t="s">
        <v>918</v>
      </c>
      <c r="AW81" s="465">
        <v>43326</v>
      </c>
      <c r="AX81" s="427" t="s">
        <v>1365</v>
      </c>
      <c r="AY81" s="432">
        <v>43343</v>
      </c>
      <c r="AZ81" s="493" t="s">
        <v>6416</v>
      </c>
      <c r="BA81" s="427"/>
      <c r="BB81" s="493" t="s">
        <v>6420</v>
      </c>
      <c r="BC81" s="493" t="s">
        <v>6419</v>
      </c>
      <c r="BD81" s="427" t="s">
        <v>2777</v>
      </c>
      <c r="BE81" s="427" t="s">
        <v>1663</v>
      </c>
      <c r="BF81" s="30"/>
    </row>
    <row r="82" spans="1:58" s="14" customFormat="1" ht="90" hidden="1" customHeight="1" x14ac:dyDescent="0.25">
      <c r="A82" s="348">
        <v>80</v>
      </c>
      <c r="B82" s="507" t="s">
        <v>5738</v>
      </c>
      <c r="C82" s="490"/>
      <c r="D82" s="467" t="s">
        <v>4950</v>
      </c>
      <c r="E82" s="465">
        <v>43175</v>
      </c>
      <c r="F82" s="468" t="s">
        <v>5368</v>
      </c>
      <c r="G82" s="474" t="s">
        <v>6339</v>
      </c>
      <c r="H82" s="10" t="s">
        <v>5531</v>
      </c>
      <c r="I82" s="10" t="s">
        <v>5527</v>
      </c>
      <c r="J82" s="10" t="s">
        <v>5532</v>
      </c>
      <c r="K82" s="10"/>
      <c r="L82" s="438"/>
      <c r="M82" s="10"/>
      <c r="N82" s="84">
        <v>43203</v>
      </c>
      <c r="O82" s="471">
        <v>43281</v>
      </c>
      <c r="P82" s="454">
        <f t="shared" si="1"/>
        <v>12</v>
      </c>
      <c r="Q82" s="578"/>
      <c r="R82" s="468" t="s">
        <v>743</v>
      </c>
      <c r="S82" s="10"/>
      <c r="T82" s="36" t="s">
        <v>1663</v>
      </c>
      <c r="U82" s="36" t="s">
        <v>1663</v>
      </c>
      <c r="V82" s="434" t="s">
        <v>5533</v>
      </c>
      <c r="W82" s="31" t="s">
        <v>5859</v>
      </c>
      <c r="X82" s="434" t="s">
        <v>5533</v>
      </c>
      <c r="Y82" s="10" t="s">
        <v>5882</v>
      </c>
      <c r="Z82" s="32" t="s">
        <v>5534</v>
      </c>
      <c r="AA82" s="149" t="s">
        <v>5920</v>
      </c>
      <c r="AB82" s="10" t="s">
        <v>5415</v>
      </c>
      <c r="AC82" s="442" t="s">
        <v>5932</v>
      </c>
      <c r="AD82" s="32" t="s">
        <v>5519</v>
      </c>
      <c r="AE82" s="450" t="s">
        <v>5950</v>
      </c>
      <c r="AF82" s="325" t="s">
        <v>5244</v>
      </c>
      <c r="AG82" s="450" t="s">
        <v>5961</v>
      </c>
      <c r="AH82" s="30"/>
      <c r="AI82" s="460" t="s">
        <v>5970</v>
      </c>
      <c r="AJ82" s="460"/>
      <c r="AK82" s="32" t="s">
        <v>5976</v>
      </c>
      <c r="AL82" s="10" t="s">
        <v>5535</v>
      </c>
      <c r="AM82" s="32" t="s">
        <v>5987</v>
      </c>
      <c r="AN82" s="32" t="s">
        <v>1663</v>
      </c>
      <c r="AO82" s="32" t="s">
        <v>5989</v>
      </c>
      <c r="AP82" s="32" t="s">
        <v>1663</v>
      </c>
      <c r="AQ82" s="32" t="s">
        <v>5989</v>
      </c>
      <c r="AR82" s="32" t="s">
        <v>1663</v>
      </c>
      <c r="AS82" s="32" t="s">
        <v>5989</v>
      </c>
      <c r="AT82" s="32" t="s">
        <v>1663</v>
      </c>
      <c r="AU82" s="32" t="s">
        <v>5989</v>
      </c>
      <c r="AV82" s="427" t="s">
        <v>918</v>
      </c>
      <c r="AW82" s="432">
        <v>44035</v>
      </c>
      <c r="AX82" s="493" t="s">
        <v>1068</v>
      </c>
      <c r="AY82" s="348"/>
      <c r="AZ82" s="427"/>
      <c r="BA82" s="427"/>
      <c r="BB82" s="427"/>
      <c r="BC82" s="427"/>
      <c r="BD82" s="427" t="s">
        <v>1369</v>
      </c>
      <c r="BE82" s="427"/>
      <c r="BF82" s="30"/>
    </row>
    <row r="83" spans="1:58" s="14" customFormat="1" ht="90" hidden="1" customHeight="1" x14ac:dyDescent="0.25">
      <c r="A83" s="348">
        <v>81</v>
      </c>
      <c r="B83" s="507" t="s">
        <v>5739</v>
      </c>
      <c r="C83" s="490"/>
      <c r="D83" s="467" t="s">
        <v>4950</v>
      </c>
      <c r="E83" s="465">
        <v>43175</v>
      </c>
      <c r="F83" s="468" t="s">
        <v>5368</v>
      </c>
      <c r="G83" s="492" t="s">
        <v>6339</v>
      </c>
      <c r="H83" s="10" t="s">
        <v>5531</v>
      </c>
      <c r="I83" s="10" t="s">
        <v>5527</v>
      </c>
      <c r="J83" s="10" t="s">
        <v>5536</v>
      </c>
      <c r="K83" s="10"/>
      <c r="L83" s="438"/>
      <c r="M83" s="10"/>
      <c r="N83" s="84">
        <v>43203</v>
      </c>
      <c r="O83" s="471">
        <v>43281</v>
      </c>
      <c r="P83" s="454">
        <f t="shared" si="1"/>
        <v>12</v>
      </c>
      <c r="Q83" s="578"/>
      <c r="R83" s="468" t="s">
        <v>743</v>
      </c>
      <c r="S83" s="10"/>
      <c r="T83" s="36" t="s">
        <v>1663</v>
      </c>
      <c r="U83" s="36" t="s">
        <v>1663</v>
      </c>
      <c r="V83" s="434" t="s">
        <v>5537</v>
      </c>
      <c r="W83" s="31" t="s">
        <v>5860</v>
      </c>
      <c r="X83" s="434" t="s">
        <v>5537</v>
      </c>
      <c r="Y83" s="10" t="s">
        <v>5882</v>
      </c>
      <c r="Z83" s="32" t="s">
        <v>5534</v>
      </c>
      <c r="AA83" s="149" t="s">
        <v>5921</v>
      </c>
      <c r="AB83" s="10" t="s">
        <v>5415</v>
      </c>
      <c r="AC83" s="442" t="s">
        <v>5932</v>
      </c>
      <c r="AD83" s="32" t="s">
        <v>5538</v>
      </c>
      <c r="AE83" s="450" t="s">
        <v>5951</v>
      </c>
      <c r="AF83" s="32" t="s">
        <v>5539</v>
      </c>
      <c r="AG83" s="450" t="s">
        <v>5961</v>
      </c>
      <c r="AH83" s="30"/>
      <c r="AI83" s="460" t="s">
        <v>5970</v>
      </c>
      <c r="AJ83" s="460"/>
      <c r="AK83" s="32" t="s">
        <v>5976</v>
      </c>
      <c r="AL83" s="10" t="s">
        <v>5540</v>
      </c>
      <c r="AM83" s="32" t="s">
        <v>5987</v>
      </c>
      <c r="AN83" s="32" t="s">
        <v>1663</v>
      </c>
      <c r="AO83" s="32" t="s">
        <v>5989</v>
      </c>
      <c r="AP83" s="32" t="s">
        <v>1663</v>
      </c>
      <c r="AQ83" s="32" t="s">
        <v>5989</v>
      </c>
      <c r="AR83" s="32" t="s">
        <v>1663</v>
      </c>
      <c r="AS83" s="32" t="s">
        <v>5989</v>
      </c>
      <c r="AT83" s="32" t="s">
        <v>1663</v>
      </c>
      <c r="AU83" s="32" t="s">
        <v>5989</v>
      </c>
      <c r="AV83" s="427" t="s">
        <v>918</v>
      </c>
      <c r="AW83" s="432">
        <v>44035</v>
      </c>
      <c r="AX83" s="493" t="s">
        <v>1068</v>
      </c>
      <c r="AY83" s="348"/>
      <c r="AZ83" s="427"/>
      <c r="BA83" s="427"/>
      <c r="BB83" s="427"/>
      <c r="BC83" s="427"/>
      <c r="BD83" s="427" t="s">
        <v>1369</v>
      </c>
      <c r="BE83" s="427"/>
      <c r="BF83" s="30"/>
    </row>
    <row r="84" spans="1:58" s="14" customFormat="1" ht="90" hidden="1" customHeight="1" x14ac:dyDescent="0.25">
      <c r="A84" s="348">
        <v>82</v>
      </c>
      <c r="B84" s="507" t="s">
        <v>5740</v>
      </c>
      <c r="C84" s="490" t="s">
        <v>6364</v>
      </c>
      <c r="D84" s="467" t="s">
        <v>6382</v>
      </c>
      <c r="E84" s="465">
        <v>43175</v>
      </c>
      <c r="F84" s="468" t="s">
        <v>5368</v>
      </c>
      <c r="G84" s="474" t="s">
        <v>6340</v>
      </c>
      <c r="H84" s="10" t="s">
        <v>5541</v>
      </c>
      <c r="I84" s="10" t="s">
        <v>5542</v>
      </c>
      <c r="J84" s="10" t="s">
        <v>5543</v>
      </c>
      <c r="K84" s="10"/>
      <c r="L84" s="494"/>
      <c r="M84" s="10"/>
      <c r="N84" s="84">
        <v>43203</v>
      </c>
      <c r="O84" s="471">
        <v>43281</v>
      </c>
      <c r="P84" s="454">
        <f t="shared" si="1"/>
        <v>12</v>
      </c>
      <c r="Q84" s="578"/>
      <c r="R84" s="468" t="s">
        <v>743</v>
      </c>
      <c r="S84" s="10"/>
      <c r="T84" s="36" t="s">
        <v>1663</v>
      </c>
      <c r="U84" s="36" t="s">
        <v>1663</v>
      </c>
      <c r="V84" s="434" t="s">
        <v>5524</v>
      </c>
      <c r="W84" s="32" t="s">
        <v>5861</v>
      </c>
      <c r="X84" s="434" t="s">
        <v>1663</v>
      </c>
      <c r="Y84" s="10" t="s">
        <v>5883</v>
      </c>
      <c r="Z84" s="434" t="s">
        <v>1663</v>
      </c>
      <c r="AA84" s="325" t="s">
        <v>5867</v>
      </c>
      <c r="AB84" s="434" t="s">
        <v>1663</v>
      </c>
      <c r="AC84" s="325" t="s">
        <v>5867</v>
      </c>
      <c r="AD84" s="427" t="s">
        <v>1663</v>
      </c>
      <c r="AE84" s="325" t="s">
        <v>5867</v>
      </c>
      <c r="AF84" s="434" t="s">
        <v>1663</v>
      </c>
      <c r="AG84" s="325" t="s">
        <v>5867</v>
      </c>
      <c r="AH84" s="434" t="s">
        <v>1663</v>
      </c>
      <c r="AI84" s="325" t="s">
        <v>5867</v>
      </c>
      <c r="AJ84" s="434" t="s">
        <v>1663</v>
      </c>
      <c r="AK84" s="325" t="s">
        <v>5867</v>
      </c>
      <c r="AL84" s="434" t="s">
        <v>1663</v>
      </c>
      <c r="AM84" s="325" t="s">
        <v>5867</v>
      </c>
      <c r="AN84" s="434" t="s">
        <v>1663</v>
      </c>
      <c r="AO84" s="325" t="s">
        <v>5867</v>
      </c>
      <c r="AP84" s="434" t="s">
        <v>1663</v>
      </c>
      <c r="AQ84" s="325" t="s">
        <v>5867</v>
      </c>
      <c r="AR84" s="434" t="s">
        <v>1663</v>
      </c>
      <c r="AS84" s="325" t="s">
        <v>5867</v>
      </c>
      <c r="AT84" s="434" t="s">
        <v>1663</v>
      </c>
      <c r="AU84" s="325" t="s">
        <v>5867</v>
      </c>
      <c r="AV84" s="427" t="s">
        <v>918</v>
      </c>
      <c r="AW84" s="432">
        <v>43281</v>
      </c>
      <c r="AX84" s="427" t="s">
        <v>1365</v>
      </c>
      <c r="AY84" s="432">
        <v>43343</v>
      </c>
      <c r="AZ84" s="493" t="s">
        <v>6416</v>
      </c>
      <c r="BA84" s="427"/>
      <c r="BB84" s="493" t="s">
        <v>6420</v>
      </c>
      <c r="BC84" s="493" t="s">
        <v>6419</v>
      </c>
      <c r="BD84" s="427" t="s">
        <v>2777</v>
      </c>
      <c r="BE84" s="427" t="s">
        <v>1663</v>
      </c>
      <c r="BF84" s="30"/>
    </row>
    <row r="85" spans="1:58" s="14" customFormat="1" ht="90" hidden="1" customHeight="1" x14ac:dyDescent="0.25">
      <c r="A85" s="348">
        <v>83</v>
      </c>
      <c r="B85" s="507" t="s">
        <v>5741</v>
      </c>
      <c r="C85" s="490" t="s">
        <v>6363</v>
      </c>
      <c r="D85" s="468" t="s">
        <v>5544</v>
      </c>
      <c r="E85" s="84">
        <v>43243</v>
      </c>
      <c r="F85" s="468" t="s">
        <v>5545</v>
      </c>
      <c r="G85" s="474" t="s">
        <v>6369</v>
      </c>
      <c r="H85" s="325" t="s">
        <v>5546</v>
      </c>
      <c r="I85" s="325" t="s">
        <v>5547</v>
      </c>
      <c r="J85" s="325" t="s">
        <v>5548</v>
      </c>
      <c r="K85" s="325"/>
      <c r="L85" s="494"/>
      <c r="M85" s="325"/>
      <c r="N85" s="84">
        <v>43283</v>
      </c>
      <c r="O85" s="471">
        <v>43465</v>
      </c>
      <c r="P85" s="454">
        <f t="shared" si="1"/>
        <v>26</v>
      </c>
      <c r="Q85" s="578"/>
      <c r="R85" s="467" t="s">
        <v>6395</v>
      </c>
      <c r="S85" s="325" t="s">
        <v>6396</v>
      </c>
      <c r="T85" s="36" t="s">
        <v>1663</v>
      </c>
      <c r="U85" s="36" t="s">
        <v>1663</v>
      </c>
      <c r="V85" s="36" t="s">
        <v>1663</v>
      </c>
      <c r="W85" s="36" t="s">
        <v>1663</v>
      </c>
      <c r="X85" s="32" t="s">
        <v>5549</v>
      </c>
      <c r="Y85" s="10" t="s">
        <v>5884</v>
      </c>
      <c r="Z85" s="10" t="s">
        <v>5550</v>
      </c>
      <c r="AA85" s="149" t="s">
        <v>5898</v>
      </c>
      <c r="AB85" s="459" t="s">
        <v>1663</v>
      </c>
      <c r="AC85" s="475" t="s">
        <v>5936</v>
      </c>
      <c r="AD85" s="427" t="s">
        <v>1663</v>
      </c>
      <c r="AE85" s="475" t="s">
        <v>5936</v>
      </c>
      <c r="AF85" s="434" t="s">
        <v>1663</v>
      </c>
      <c r="AG85" s="475" t="s">
        <v>5936</v>
      </c>
      <c r="AH85" s="226" t="s">
        <v>1663</v>
      </c>
      <c r="AI85" s="475" t="s">
        <v>5936</v>
      </c>
      <c r="AJ85" s="226" t="s">
        <v>1663</v>
      </c>
      <c r="AK85" s="475" t="s">
        <v>5936</v>
      </c>
      <c r="AL85" s="226" t="s">
        <v>1663</v>
      </c>
      <c r="AM85" s="475" t="s">
        <v>5936</v>
      </c>
      <c r="AN85" s="226" t="s">
        <v>1663</v>
      </c>
      <c r="AO85" s="475" t="s">
        <v>5936</v>
      </c>
      <c r="AP85" s="226" t="s">
        <v>1663</v>
      </c>
      <c r="AQ85" s="475" t="s">
        <v>5936</v>
      </c>
      <c r="AR85" s="226" t="s">
        <v>1663</v>
      </c>
      <c r="AS85" s="475" t="s">
        <v>5936</v>
      </c>
      <c r="AT85" s="226" t="s">
        <v>1663</v>
      </c>
      <c r="AU85" s="493" t="s">
        <v>5936</v>
      </c>
      <c r="AV85" s="427" t="s">
        <v>918</v>
      </c>
      <c r="AW85" s="432">
        <v>43523</v>
      </c>
      <c r="AX85" s="493" t="s">
        <v>1068</v>
      </c>
      <c r="AY85" s="348"/>
      <c r="AZ85" s="427"/>
      <c r="BA85" s="427"/>
      <c r="BB85" s="427"/>
      <c r="BC85" s="427"/>
      <c r="BD85" s="427" t="s">
        <v>1369</v>
      </c>
      <c r="BE85" s="427"/>
      <c r="BF85" s="30"/>
    </row>
    <row r="86" spans="1:58" s="14" customFormat="1" ht="90" hidden="1" customHeight="1" x14ac:dyDescent="0.25">
      <c r="A86" s="348">
        <v>84</v>
      </c>
      <c r="B86" s="507" t="s">
        <v>5742</v>
      </c>
      <c r="C86" s="490" t="s">
        <v>6363</v>
      </c>
      <c r="D86" s="468" t="s">
        <v>5544</v>
      </c>
      <c r="E86" s="84">
        <v>43243</v>
      </c>
      <c r="F86" s="468" t="s">
        <v>5545</v>
      </c>
      <c r="G86" s="474" t="s">
        <v>6369</v>
      </c>
      <c r="H86" s="10" t="s">
        <v>5551</v>
      </c>
      <c r="I86" s="325" t="s">
        <v>5547</v>
      </c>
      <c r="J86" s="325" t="s">
        <v>5552</v>
      </c>
      <c r="K86" s="325"/>
      <c r="L86" s="494"/>
      <c r="M86" s="325"/>
      <c r="N86" s="84">
        <v>43191</v>
      </c>
      <c r="O86" s="471">
        <v>43465</v>
      </c>
      <c r="P86" s="454">
        <f t="shared" si="1"/>
        <v>40</v>
      </c>
      <c r="Q86" s="578"/>
      <c r="R86" s="467" t="s">
        <v>6397</v>
      </c>
      <c r="S86" s="325" t="s">
        <v>6398</v>
      </c>
      <c r="T86" s="36" t="s">
        <v>1663</v>
      </c>
      <c r="U86" s="36" t="s">
        <v>1663</v>
      </c>
      <c r="V86" s="36" t="s">
        <v>1663</v>
      </c>
      <c r="W86" s="36" t="s">
        <v>1663</v>
      </c>
      <c r="X86" s="32" t="s">
        <v>5553</v>
      </c>
      <c r="Y86" s="10" t="s">
        <v>5885</v>
      </c>
      <c r="Z86" s="10" t="s">
        <v>5554</v>
      </c>
      <c r="AA86" s="369" t="s">
        <v>5899</v>
      </c>
      <c r="AB86" s="459" t="s">
        <v>1663</v>
      </c>
      <c r="AC86" s="475" t="s">
        <v>5936</v>
      </c>
      <c r="AD86" s="427" t="s">
        <v>1663</v>
      </c>
      <c r="AE86" s="475" t="s">
        <v>5936</v>
      </c>
      <c r="AF86" s="434" t="s">
        <v>1663</v>
      </c>
      <c r="AG86" s="475" t="s">
        <v>5936</v>
      </c>
      <c r="AH86" s="226" t="s">
        <v>1663</v>
      </c>
      <c r="AI86" s="475" t="s">
        <v>5936</v>
      </c>
      <c r="AJ86" s="226" t="s">
        <v>1663</v>
      </c>
      <c r="AK86" s="475" t="s">
        <v>5936</v>
      </c>
      <c r="AL86" s="226" t="s">
        <v>1663</v>
      </c>
      <c r="AM86" s="475" t="s">
        <v>5936</v>
      </c>
      <c r="AN86" s="226" t="s">
        <v>1663</v>
      </c>
      <c r="AO86" s="475" t="s">
        <v>5936</v>
      </c>
      <c r="AP86" s="226" t="s">
        <v>1663</v>
      </c>
      <c r="AQ86" s="475" t="s">
        <v>5936</v>
      </c>
      <c r="AR86" s="226" t="s">
        <v>1663</v>
      </c>
      <c r="AS86" s="475" t="s">
        <v>5936</v>
      </c>
      <c r="AT86" s="226" t="s">
        <v>1663</v>
      </c>
      <c r="AU86" s="493" t="s">
        <v>5936</v>
      </c>
      <c r="AV86" s="427" t="s">
        <v>918</v>
      </c>
      <c r="AW86" s="432">
        <v>43523</v>
      </c>
      <c r="AX86" s="493" t="s">
        <v>1068</v>
      </c>
      <c r="AY86" s="348"/>
      <c r="AZ86" s="427"/>
      <c r="BA86" s="427"/>
      <c r="BB86" s="427"/>
      <c r="BC86" s="427"/>
      <c r="BD86" s="427" t="s">
        <v>1369</v>
      </c>
      <c r="BE86" s="427"/>
      <c r="BF86" s="30"/>
    </row>
    <row r="87" spans="1:58" s="14" customFormat="1" ht="90" hidden="1" customHeight="1" x14ac:dyDescent="0.25">
      <c r="A87" s="348">
        <v>85</v>
      </c>
      <c r="B87" s="507" t="s">
        <v>5743</v>
      </c>
      <c r="C87" s="490" t="s">
        <v>6363</v>
      </c>
      <c r="D87" s="468" t="s">
        <v>5544</v>
      </c>
      <c r="E87" s="84">
        <v>43146</v>
      </c>
      <c r="F87" s="468" t="s">
        <v>5264</v>
      </c>
      <c r="G87" s="474" t="s">
        <v>6369</v>
      </c>
      <c r="H87" s="32" t="s">
        <v>5555</v>
      </c>
      <c r="I87" s="325" t="s">
        <v>5556</v>
      </c>
      <c r="J87" s="325" t="s">
        <v>5557</v>
      </c>
      <c r="K87" s="325"/>
      <c r="L87" s="494"/>
      <c r="M87" s="325"/>
      <c r="N87" s="84">
        <v>43220</v>
      </c>
      <c r="O87" s="471">
        <v>43465</v>
      </c>
      <c r="P87" s="454">
        <f t="shared" si="1"/>
        <v>35</v>
      </c>
      <c r="Q87" s="578"/>
      <c r="R87" s="467" t="s">
        <v>944</v>
      </c>
      <c r="S87" s="325" t="s">
        <v>6399</v>
      </c>
      <c r="T87" s="36" t="s">
        <v>1663</v>
      </c>
      <c r="U87" s="36" t="s">
        <v>1663</v>
      </c>
      <c r="V87" s="36" t="s">
        <v>1663</v>
      </c>
      <c r="W87" s="36" t="s">
        <v>1663</v>
      </c>
      <c r="X87" s="10" t="s">
        <v>5558</v>
      </c>
      <c r="Y87" s="10" t="s">
        <v>5886</v>
      </c>
      <c r="Z87" s="10" t="s">
        <v>5559</v>
      </c>
      <c r="AA87" s="149" t="s">
        <v>5900</v>
      </c>
      <c r="AB87" s="459" t="s">
        <v>1663</v>
      </c>
      <c r="AC87" s="475" t="s">
        <v>5936</v>
      </c>
      <c r="AD87" s="427" t="s">
        <v>1663</v>
      </c>
      <c r="AE87" s="475" t="s">
        <v>5936</v>
      </c>
      <c r="AF87" s="226" t="s">
        <v>1663</v>
      </c>
      <c r="AG87" s="475" t="s">
        <v>5936</v>
      </c>
      <c r="AH87" s="226" t="s">
        <v>1663</v>
      </c>
      <c r="AI87" s="475" t="s">
        <v>5936</v>
      </c>
      <c r="AJ87" s="226" t="s">
        <v>1663</v>
      </c>
      <c r="AK87" s="475" t="s">
        <v>5936</v>
      </c>
      <c r="AL87" s="226" t="s">
        <v>1663</v>
      </c>
      <c r="AM87" s="475" t="s">
        <v>5936</v>
      </c>
      <c r="AN87" s="226" t="s">
        <v>1663</v>
      </c>
      <c r="AO87" s="475" t="s">
        <v>5936</v>
      </c>
      <c r="AP87" s="226" t="s">
        <v>1663</v>
      </c>
      <c r="AQ87" s="475" t="s">
        <v>5936</v>
      </c>
      <c r="AR87" s="226" t="s">
        <v>1663</v>
      </c>
      <c r="AS87" s="475" t="s">
        <v>5936</v>
      </c>
      <c r="AT87" s="226" t="s">
        <v>1663</v>
      </c>
      <c r="AU87" s="493" t="s">
        <v>5936</v>
      </c>
      <c r="AV87" s="427" t="s">
        <v>918</v>
      </c>
      <c r="AW87" s="432">
        <v>43523</v>
      </c>
      <c r="AX87" s="493" t="s">
        <v>1068</v>
      </c>
      <c r="AY87" s="348"/>
      <c r="AZ87" s="427"/>
      <c r="BA87" s="427"/>
      <c r="BB87" s="427"/>
      <c r="BC87" s="427"/>
      <c r="BD87" s="427" t="s">
        <v>1369</v>
      </c>
      <c r="BE87" s="427"/>
      <c r="BF87" s="30"/>
    </row>
    <row r="88" spans="1:58" s="14" customFormat="1" ht="90" hidden="1" customHeight="1" x14ac:dyDescent="0.25">
      <c r="A88" s="348">
        <v>86</v>
      </c>
      <c r="B88" s="507" t="s">
        <v>5744</v>
      </c>
      <c r="C88" s="490" t="s">
        <v>6363</v>
      </c>
      <c r="D88" s="468" t="s">
        <v>5544</v>
      </c>
      <c r="E88" s="84">
        <v>43146</v>
      </c>
      <c r="F88" s="468" t="s">
        <v>5264</v>
      </c>
      <c r="G88" s="474" t="s">
        <v>6369</v>
      </c>
      <c r="H88" s="32" t="s">
        <v>5560</v>
      </c>
      <c r="I88" s="325" t="s">
        <v>5556</v>
      </c>
      <c r="J88" s="325" t="s">
        <v>5561</v>
      </c>
      <c r="K88" s="325"/>
      <c r="L88" s="438"/>
      <c r="M88" s="325"/>
      <c r="N88" s="84">
        <v>43160</v>
      </c>
      <c r="O88" s="471">
        <v>43465</v>
      </c>
      <c r="P88" s="454">
        <f t="shared" si="1"/>
        <v>44</v>
      </c>
      <c r="Q88" s="578"/>
      <c r="R88" s="477" t="s">
        <v>944</v>
      </c>
      <c r="S88" s="325" t="s">
        <v>6399</v>
      </c>
      <c r="T88" s="36" t="s">
        <v>1663</v>
      </c>
      <c r="U88" s="36" t="s">
        <v>1663</v>
      </c>
      <c r="V88" s="36" t="s">
        <v>1663</v>
      </c>
      <c r="W88" s="36" t="s">
        <v>1663</v>
      </c>
      <c r="X88" s="10" t="s">
        <v>5562</v>
      </c>
      <c r="Y88" s="10" t="s">
        <v>5887</v>
      </c>
      <c r="Z88" s="10" t="s">
        <v>5563</v>
      </c>
      <c r="AA88" s="10" t="s">
        <v>5922</v>
      </c>
      <c r="AB88" s="10" t="s">
        <v>5382</v>
      </c>
      <c r="AC88" s="439" t="s">
        <v>5928</v>
      </c>
      <c r="AD88" s="32" t="s">
        <v>5564</v>
      </c>
      <c r="AE88" s="439" t="s">
        <v>5952</v>
      </c>
      <c r="AF88" s="460" t="s">
        <v>5565</v>
      </c>
      <c r="AG88" s="450" t="s">
        <v>5962</v>
      </c>
      <c r="AH88" s="30"/>
      <c r="AI88" s="460" t="s">
        <v>5971</v>
      </c>
      <c r="AJ88" s="460"/>
      <c r="AK88" s="349" t="s">
        <v>5978</v>
      </c>
      <c r="AL88" s="349"/>
      <c r="AM88" s="349" t="s">
        <v>5981</v>
      </c>
      <c r="AN88" s="349" t="s">
        <v>5998</v>
      </c>
      <c r="AO88" s="349" t="s">
        <v>5999</v>
      </c>
      <c r="AP88" s="226" t="s">
        <v>1663</v>
      </c>
      <c r="AQ88" s="349" t="s">
        <v>6029</v>
      </c>
      <c r="AR88" s="226" t="s">
        <v>1663</v>
      </c>
      <c r="AS88" s="349" t="s">
        <v>6029</v>
      </c>
      <c r="AT88" s="226" t="s">
        <v>1663</v>
      </c>
      <c r="AU88" s="349" t="s">
        <v>6029</v>
      </c>
      <c r="AV88" s="427" t="s">
        <v>918</v>
      </c>
      <c r="AW88" s="432">
        <v>44132</v>
      </c>
      <c r="AX88" s="493" t="s">
        <v>1068</v>
      </c>
      <c r="AY88" s="348"/>
      <c r="AZ88" s="427"/>
      <c r="BA88" s="427"/>
      <c r="BB88" s="427"/>
      <c r="BC88" s="427"/>
      <c r="BD88" s="427" t="s">
        <v>1369</v>
      </c>
      <c r="BE88" s="427"/>
      <c r="BF88" s="30"/>
    </row>
    <row r="89" spans="1:58" s="14" customFormat="1" ht="90" hidden="1" customHeight="1" x14ac:dyDescent="0.25">
      <c r="A89" s="348">
        <v>87</v>
      </c>
      <c r="B89" s="507" t="s">
        <v>5745</v>
      </c>
      <c r="C89" s="490" t="s">
        <v>6363</v>
      </c>
      <c r="D89" s="468" t="s">
        <v>5544</v>
      </c>
      <c r="E89" s="84">
        <v>43146</v>
      </c>
      <c r="F89" s="468" t="s">
        <v>5264</v>
      </c>
      <c r="G89" s="474" t="s">
        <v>6369</v>
      </c>
      <c r="H89" s="32" t="s">
        <v>5560</v>
      </c>
      <c r="I89" s="325" t="s">
        <v>5556</v>
      </c>
      <c r="J89" s="325" t="s">
        <v>5566</v>
      </c>
      <c r="K89" s="325"/>
      <c r="L89" s="494"/>
      <c r="M89" s="325"/>
      <c r="N89" s="84">
        <v>43191</v>
      </c>
      <c r="O89" s="471">
        <v>43296</v>
      </c>
      <c r="P89" s="454">
        <f t="shared" si="1"/>
        <v>15</v>
      </c>
      <c r="Q89" s="578"/>
      <c r="R89" s="477" t="s">
        <v>944</v>
      </c>
      <c r="S89" s="325" t="s">
        <v>6399</v>
      </c>
      <c r="T89" s="36" t="s">
        <v>1663</v>
      </c>
      <c r="U89" s="36" t="s">
        <v>1663</v>
      </c>
      <c r="V89" s="36" t="s">
        <v>1663</v>
      </c>
      <c r="W89" s="36" t="s">
        <v>1663</v>
      </c>
      <c r="X89" s="10" t="s">
        <v>5567</v>
      </c>
      <c r="Y89" s="10" t="s">
        <v>5888</v>
      </c>
      <c r="Z89" s="10" t="s">
        <v>5568</v>
      </c>
      <c r="AA89" s="10" t="s">
        <v>5901</v>
      </c>
      <c r="AB89" s="459" t="s">
        <v>1663</v>
      </c>
      <c r="AC89" s="475" t="s">
        <v>5936</v>
      </c>
      <c r="AD89" s="427" t="s">
        <v>1663</v>
      </c>
      <c r="AE89" s="475" t="s">
        <v>5936</v>
      </c>
      <c r="AF89" s="226" t="s">
        <v>1663</v>
      </c>
      <c r="AG89" s="475" t="s">
        <v>5936</v>
      </c>
      <c r="AH89" s="226" t="s">
        <v>1663</v>
      </c>
      <c r="AI89" s="475" t="s">
        <v>5936</v>
      </c>
      <c r="AJ89" s="226" t="s">
        <v>1663</v>
      </c>
      <c r="AK89" s="475" t="s">
        <v>5936</v>
      </c>
      <c r="AL89" s="226" t="s">
        <v>1663</v>
      </c>
      <c r="AM89" s="475" t="s">
        <v>5936</v>
      </c>
      <c r="AN89" s="226" t="s">
        <v>1663</v>
      </c>
      <c r="AO89" s="475" t="s">
        <v>5936</v>
      </c>
      <c r="AP89" s="226" t="s">
        <v>1663</v>
      </c>
      <c r="AQ89" s="475" t="s">
        <v>5936</v>
      </c>
      <c r="AR89" s="226" t="s">
        <v>1663</v>
      </c>
      <c r="AS89" s="475" t="s">
        <v>5936</v>
      </c>
      <c r="AT89" s="226" t="s">
        <v>1663</v>
      </c>
      <c r="AU89" s="493" t="s">
        <v>5936</v>
      </c>
      <c r="AV89" s="427" t="s">
        <v>918</v>
      </c>
      <c r="AW89" s="432">
        <v>43523</v>
      </c>
      <c r="AX89" s="493" t="s">
        <v>1068</v>
      </c>
      <c r="AY89" s="348"/>
      <c r="AZ89" s="427"/>
      <c r="BA89" s="427"/>
      <c r="BB89" s="427"/>
      <c r="BC89" s="427"/>
      <c r="BD89" s="427" t="s">
        <v>1369</v>
      </c>
      <c r="BE89" s="427"/>
      <c r="BF89" s="30"/>
    </row>
    <row r="90" spans="1:58" s="14" customFormat="1" ht="90" hidden="1" customHeight="1" x14ac:dyDescent="0.25">
      <c r="A90" s="348">
        <v>88</v>
      </c>
      <c r="B90" s="507" t="s">
        <v>5746</v>
      </c>
      <c r="C90" s="490" t="s">
        <v>6363</v>
      </c>
      <c r="D90" s="468" t="s">
        <v>5544</v>
      </c>
      <c r="E90" s="84">
        <v>43160</v>
      </c>
      <c r="F90" s="468" t="s">
        <v>5569</v>
      </c>
      <c r="G90" s="474" t="s">
        <v>6369</v>
      </c>
      <c r="H90" s="451" t="s">
        <v>5570</v>
      </c>
      <c r="I90" s="325" t="s">
        <v>5571</v>
      </c>
      <c r="J90" s="325" t="s">
        <v>5572</v>
      </c>
      <c r="K90" s="325"/>
      <c r="L90" s="494"/>
      <c r="M90" s="325"/>
      <c r="N90" s="84">
        <v>43221</v>
      </c>
      <c r="O90" s="471">
        <v>43465</v>
      </c>
      <c r="P90" s="454">
        <f t="shared" si="1"/>
        <v>35</v>
      </c>
      <c r="Q90" s="578"/>
      <c r="R90" s="467" t="s">
        <v>16</v>
      </c>
      <c r="S90" s="325"/>
      <c r="T90" s="36" t="s">
        <v>1663</v>
      </c>
      <c r="U90" s="36" t="s">
        <v>1663</v>
      </c>
      <c r="V90" s="36" t="s">
        <v>1663</v>
      </c>
      <c r="W90" s="36" t="s">
        <v>1663</v>
      </c>
      <c r="X90" s="349" t="s">
        <v>5573</v>
      </c>
      <c r="Y90" s="10" t="s">
        <v>5889</v>
      </c>
      <c r="Z90" s="10" t="s">
        <v>5574</v>
      </c>
      <c r="AA90" s="149" t="s">
        <v>5902</v>
      </c>
      <c r="AB90" s="459" t="s">
        <v>1663</v>
      </c>
      <c r="AC90" s="475" t="s">
        <v>5936</v>
      </c>
      <c r="AD90" s="427" t="s">
        <v>1663</v>
      </c>
      <c r="AE90" s="475" t="s">
        <v>5936</v>
      </c>
      <c r="AF90" s="226" t="s">
        <v>1663</v>
      </c>
      <c r="AG90" s="475" t="s">
        <v>5936</v>
      </c>
      <c r="AH90" s="226" t="s">
        <v>1663</v>
      </c>
      <c r="AI90" s="475" t="s">
        <v>5936</v>
      </c>
      <c r="AJ90" s="226" t="s">
        <v>1663</v>
      </c>
      <c r="AK90" s="475" t="s">
        <v>5936</v>
      </c>
      <c r="AL90" s="226" t="s">
        <v>1663</v>
      </c>
      <c r="AM90" s="475" t="s">
        <v>5936</v>
      </c>
      <c r="AN90" s="226" t="s">
        <v>1663</v>
      </c>
      <c r="AO90" s="475" t="s">
        <v>5936</v>
      </c>
      <c r="AP90" s="226" t="s">
        <v>1663</v>
      </c>
      <c r="AQ90" s="475" t="s">
        <v>5936</v>
      </c>
      <c r="AR90" s="226" t="s">
        <v>1663</v>
      </c>
      <c r="AS90" s="475" t="s">
        <v>5936</v>
      </c>
      <c r="AT90" s="226" t="s">
        <v>1663</v>
      </c>
      <c r="AU90" s="493" t="s">
        <v>5936</v>
      </c>
      <c r="AV90" s="427" t="s">
        <v>918</v>
      </c>
      <c r="AW90" s="432">
        <v>43522</v>
      </c>
      <c r="AX90" s="493" t="s">
        <v>1068</v>
      </c>
      <c r="AY90" s="348"/>
      <c r="AZ90" s="427"/>
      <c r="BA90" s="427"/>
      <c r="BB90" s="427"/>
      <c r="BC90" s="427"/>
      <c r="BD90" s="427" t="s">
        <v>1369</v>
      </c>
      <c r="BE90" s="427"/>
      <c r="BF90" s="30"/>
    </row>
    <row r="91" spans="1:58" s="14" customFormat="1" ht="90" hidden="1" customHeight="1" x14ac:dyDescent="0.25">
      <c r="A91" s="348">
        <v>89</v>
      </c>
      <c r="B91" s="507" t="s">
        <v>5747</v>
      </c>
      <c r="C91" s="490" t="s">
        <v>6363</v>
      </c>
      <c r="D91" s="468" t="s">
        <v>5544</v>
      </c>
      <c r="E91" s="84">
        <v>43160</v>
      </c>
      <c r="F91" s="468" t="s">
        <v>5569</v>
      </c>
      <c r="G91" s="474" t="s">
        <v>6369</v>
      </c>
      <c r="H91" s="451" t="s">
        <v>5575</v>
      </c>
      <c r="I91" s="325" t="s">
        <v>5571</v>
      </c>
      <c r="J91" s="325" t="s">
        <v>5576</v>
      </c>
      <c r="K91" s="325"/>
      <c r="L91" s="494"/>
      <c r="M91" s="325"/>
      <c r="N91" s="84">
        <v>43266</v>
      </c>
      <c r="O91" s="471">
        <v>43465</v>
      </c>
      <c r="P91" s="454">
        <f t="shared" si="1"/>
        <v>29</v>
      </c>
      <c r="Q91" s="578"/>
      <c r="R91" s="467" t="s">
        <v>16</v>
      </c>
      <c r="S91" s="325"/>
      <c r="T91" s="36" t="s">
        <v>1663</v>
      </c>
      <c r="U91" s="36" t="s">
        <v>1663</v>
      </c>
      <c r="V91" s="36" t="s">
        <v>1663</v>
      </c>
      <c r="W91" s="36" t="s">
        <v>1663</v>
      </c>
      <c r="X91" s="349" t="s">
        <v>5577</v>
      </c>
      <c r="Y91" s="10" t="s">
        <v>5890</v>
      </c>
      <c r="Z91" s="10" t="s">
        <v>5578</v>
      </c>
      <c r="AA91" s="439" t="s">
        <v>5903</v>
      </c>
      <c r="AB91" s="459" t="s">
        <v>1663</v>
      </c>
      <c r="AC91" s="475" t="s">
        <v>5936</v>
      </c>
      <c r="AD91" s="427" t="s">
        <v>1663</v>
      </c>
      <c r="AE91" s="475" t="s">
        <v>5936</v>
      </c>
      <c r="AF91" s="226" t="s">
        <v>1663</v>
      </c>
      <c r="AG91" s="475" t="s">
        <v>5936</v>
      </c>
      <c r="AH91" s="226" t="s">
        <v>1663</v>
      </c>
      <c r="AI91" s="475" t="s">
        <v>5936</v>
      </c>
      <c r="AJ91" s="226" t="s">
        <v>1663</v>
      </c>
      <c r="AK91" s="475" t="s">
        <v>5936</v>
      </c>
      <c r="AL91" s="226" t="s">
        <v>1663</v>
      </c>
      <c r="AM91" s="475" t="s">
        <v>5936</v>
      </c>
      <c r="AN91" s="226" t="s">
        <v>1663</v>
      </c>
      <c r="AO91" s="475" t="s">
        <v>5936</v>
      </c>
      <c r="AP91" s="226" t="s">
        <v>1663</v>
      </c>
      <c r="AQ91" s="475" t="s">
        <v>5936</v>
      </c>
      <c r="AR91" s="226" t="s">
        <v>1663</v>
      </c>
      <c r="AS91" s="475" t="s">
        <v>5936</v>
      </c>
      <c r="AT91" s="226" t="s">
        <v>1663</v>
      </c>
      <c r="AU91" s="493" t="s">
        <v>5936</v>
      </c>
      <c r="AV91" s="427" t="s">
        <v>918</v>
      </c>
      <c r="AW91" s="432">
        <v>43522</v>
      </c>
      <c r="AX91" s="493" t="s">
        <v>1068</v>
      </c>
      <c r="AY91" s="348"/>
      <c r="AZ91" s="427"/>
      <c r="BA91" s="427"/>
      <c r="BB91" s="427"/>
      <c r="BC91" s="427"/>
      <c r="BD91" s="427" t="s">
        <v>1369</v>
      </c>
      <c r="BE91" s="427"/>
      <c r="BF91" s="30"/>
    </row>
    <row r="92" spans="1:58" s="14" customFormat="1" ht="90" hidden="1" customHeight="1" x14ac:dyDescent="0.25">
      <c r="A92" s="348">
        <v>90</v>
      </c>
      <c r="B92" s="507" t="s">
        <v>5748</v>
      </c>
      <c r="C92" s="490" t="s">
        <v>6363</v>
      </c>
      <c r="D92" s="468" t="s">
        <v>5544</v>
      </c>
      <c r="E92" s="84">
        <v>42917</v>
      </c>
      <c r="F92" s="468" t="s">
        <v>5305</v>
      </c>
      <c r="G92" s="474" t="s">
        <v>6369</v>
      </c>
      <c r="H92" s="32" t="s">
        <v>5579</v>
      </c>
      <c r="I92" s="468" t="s">
        <v>5580</v>
      </c>
      <c r="J92" s="325" t="s">
        <v>5581</v>
      </c>
      <c r="K92" s="325"/>
      <c r="L92" s="438"/>
      <c r="M92" s="325"/>
      <c r="N92" s="84">
        <v>43405</v>
      </c>
      <c r="O92" s="471">
        <v>43454</v>
      </c>
      <c r="P92" s="454">
        <f t="shared" si="1"/>
        <v>7</v>
      </c>
      <c r="Q92" s="578"/>
      <c r="R92" s="467" t="s">
        <v>6400</v>
      </c>
      <c r="S92" s="325" t="s">
        <v>6392</v>
      </c>
      <c r="T92" s="36" t="s">
        <v>1663</v>
      </c>
      <c r="U92" s="36" t="s">
        <v>1663</v>
      </c>
      <c r="V92" s="36" t="s">
        <v>1663</v>
      </c>
      <c r="W92" s="36" t="s">
        <v>1663</v>
      </c>
      <c r="X92" s="187"/>
      <c r="Y92" s="241" t="s">
        <v>5891</v>
      </c>
      <c r="Z92" s="32" t="s">
        <v>5582</v>
      </c>
      <c r="AA92" s="149" t="s">
        <v>5904</v>
      </c>
      <c r="AB92" s="459" t="s">
        <v>1663</v>
      </c>
      <c r="AC92" s="475" t="s">
        <v>5936</v>
      </c>
      <c r="AD92" s="427" t="s">
        <v>1663</v>
      </c>
      <c r="AE92" s="475" t="s">
        <v>5936</v>
      </c>
      <c r="AF92" s="434" t="s">
        <v>1663</v>
      </c>
      <c r="AG92" s="475" t="s">
        <v>5936</v>
      </c>
      <c r="AH92" s="226" t="s">
        <v>1663</v>
      </c>
      <c r="AI92" s="475" t="s">
        <v>5936</v>
      </c>
      <c r="AJ92" s="226" t="s">
        <v>1663</v>
      </c>
      <c r="AK92" s="475" t="s">
        <v>5936</v>
      </c>
      <c r="AL92" s="226" t="s">
        <v>1663</v>
      </c>
      <c r="AM92" s="475" t="s">
        <v>5936</v>
      </c>
      <c r="AN92" s="226" t="s">
        <v>1663</v>
      </c>
      <c r="AO92" s="475" t="s">
        <v>5936</v>
      </c>
      <c r="AP92" s="226" t="s">
        <v>1663</v>
      </c>
      <c r="AQ92" s="475" t="s">
        <v>5936</v>
      </c>
      <c r="AR92" s="226" t="s">
        <v>1663</v>
      </c>
      <c r="AS92" s="475" t="s">
        <v>5936</v>
      </c>
      <c r="AT92" s="226" t="s">
        <v>1663</v>
      </c>
      <c r="AU92" s="493" t="s">
        <v>5936</v>
      </c>
      <c r="AV92" s="427" t="s">
        <v>918</v>
      </c>
      <c r="AW92" s="432">
        <v>43522</v>
      </c>
      <c r="AX92" s="493" t="s">
        <v>1068</v>
      </c>
      <c r="AY92" s="348"/>
      <c r="AZ92" s="427"/>
      <c r="BA92" s="427"/>
      <c r="BB92" s="427"/>
      <c r="BC92" s="427"/>
      <c r="BD92" s="427" t="s">
        <v>1369</v>
      </c>
      <c r="BE92" s="427"/>
      <c r="BF92" s="30"/>
    </row>
    <row r="93" spans="1:58" s="14" customFormat="1" ht="90" hidden="1" customHeight="1" x14ac:dyDescent="0.25">
      <c r="A93" s="348">
        <v>91</v>
      </c>
      <c r="B93" s="507" t="s">
        <v>5749</v>
      </c>
      <c r="C93" s="490" t="s">
        <v>6363</v>
      </c>
      <c r="D93" s="468" t="s">
        <v>5544</v>
      </c>
      <c r="E93" s="84">
        <v>43243</v>
      </c>
      <c r="F93" s="468" t="s">
        <v>3339</v>
      </c>
      <c r="G93" s="474" t="s">
        <v>6369</v>
      </c>
      <c r="H93" s="10" t="s">
        <v>5583</v>
      </c>
      <c r="I93" s="468" t="s">
        <v>5584</v>
      </c>
      <c r="J93" s="325" t="s">
        <v>5585</v>
      </c>
      <c r="K93" s="325"/>
      <c r="L93" s="494"/>
      <c r="M93" s="325"/>
      <c r="N93" s="84">
        <v>43261</v>
      </c>
      <c r="O93" s="471">
        <v>43312</v>
      </c>
      <c r="P93" s="454">
        <f t="shared" si="1"/>
        <v>8</v>
      </c>
      <c r="Q93" s="578"/>
      <c r="R93" s="467" t="s">
        <v>202</v>
      </c>
      <c r="S93" s="325"/>
      <c r="T93" s="36" t="s">
        <v>1663</v>
      </c>
      <c r="U93" s="36" t="s">
        <v>1663</v>
      </c>
      <c r="V93" s="36" t="s">
        <v>1663</v>
      </c>
      <c r="W93" s="36" t="s">
        <v>1663</v>
      </c>
      <c r="X93" s="349" t="s">
        <v>5586</v>
      </c>
      <c r="Y93" s="10" t="s">
        <v>5865</v>
      </c>
      <c r="Z93" s="427" t="s">
        <v>1663</v>
      </c>
      <c r="AA93" s="325" t="s">
        <v>5909</v>
      </c>
      <c r="AB93" s="427" t="s">
        <v>1663</v>
      </c>
      <c r="AC93" s="325" t="s">
        <v>5909</v>
      </c>
      <c r="AD93" s="427" t="s">
        <v>1663</v>
      </c>
      <c r="AE93" s="325" t="s">
        <v>5909</v>
      </c>
      <c r="AF93" s="10" t="s">
        <v>1663</v>
      </c>
      <c r="AG93" s="325" t="s">
        <v>5909</v>
      </c>
      <c r="AH93" s="226" t="s">
        <v>1663</v>
      </c>
      <c r="AI93" s="325" t="s">
        <v>5909</v>
      </c>
      <c r="AJ93" s="226" t="s">
        <v>1663</v>
      </c>
      <c r="AK93" s="325" t="s">
        <v>5909</v>
      </c>
      <c r="AL93" s="226" t="s">
        <v>1663</v>
      </c>
      <c r="AM93" s="325" t="s">
        <v>5909</v>
      </c>
      <c r="AN93" s="226" t="s">
        <v>1663</v>
      </c>
      <c r="AO93" s="325" t="s">
        <v>5909</v>
      </c>
      <c r="AP93" s="226" t="s">
        <v>1663</v>
      </c>
      <c r="AQ93" s="325" t="s">
        <v>5909</v>
      </c>
      <c r="AR93" s="226" t="s">
        <v>1663</v>
      </c>
      <c r="AS93" s="325" t="s">
        <v>5909</v>
      </c>
      <c r="AT93" s="226" t="s">
        <v>1663</v>
      </c>
      <c r="AU93" s="325" t="s">
        <v>5909</v>
      </c>
      <c r="AV93" s="427" t="s">
        <v>918</v>
      </c>
      <c r="AW93" s="432">
        <v>43385</v>
      </c>
      <c r="AX93" s="493" t="s">
        <v>1068</v>
      </c>
      <c r="AY93" s="348"/>
      <c r="AZ93" s="427"/>
      <c r="BA93" s="427"/>
      <c r="BB93" s="427"/>
      <c r="BC93" s="427"/>
      <c r="BD93" s="427" t="s">
        <v>1369</v>
      </c>
      <c r="BE93" s="427"/>
      <c r="BF93" s="30"/>
    </row>
    <row r="94" spans="1:58" s="14" customFormat="1" ht="90" hidden="1" customHeight="1" x14ac:dyDescent="0.25">
      <c r="A94" s="348">
        <v>92</v>
      </c>
      <c r="B94" s="507" t="s">
        <v>5750</v>
      </c>
      <c r="C94" s="490" t="s">
        <v>6363</v>
      </c>
      <c r="D94" s="468" t="s">
        <v>5544</v>
      </c>
      <c r="E94" s="84">
        <v>43243</v>
      </c>
      <c r="F94" s="468" t="s">
        <v>5057</v>
      </c>
      <c r="G94" s="474" t="s">
        <v>6369</v>
      </c>
      <c r="H94" s="32" t="s">
        <v>5587</v>
      </c>
      <c r="I94" s="468" t="s">
        <v>5588</v>
      </c>
      <c r="J94" s="325" t="s">
        <v>5589</v>
      </c>
      <c r="K94" s="325"/>
      <c r="L94" s="438"/>
      <c r="M94" s="325"/>
      <c r="N94" s="84">
        <v>43243</v>
      </c>
      <c r="O94" s="471">
        <v>43261</v>
      </c>
      <c r="P94" s="454">
        <f t="shared" si="1"/>
        <v>3</v>
      </c>
      <c r="Q94" s="578"/>
      <c r="R94" s="467" t="s">
        <v>78</v>
      </c>
      <c r="S94" s="325"/>
      <c r="T94" s="36" t="s">
        <v>1663</v>
      </c>
      <c r="U94" s="36" t="s">
        <v>1663</v>
      </c>
      <c r="V94" s="36" t="s">
        <v>1663</v>
      </c>
      <c r="W94" s="36" t="s">
        <v>1663</v>
      </c>
      <c r="X94" s="30" t="s">
        <v>5590</v>
      </c>
      <c r="Y94" s="10" t="s">
        <v>5866</v>
      </c>
      <c r="Z94" s="427" t="s">
        <v>1663</v>
      </c>
      <c r="AA94" s="325" t="s">
        <v>5909</v>
      </c>
      <c r="AB94" s="427" t="s">
        <v>1663</v>
      </c>
      <c r="AC94" s="325" t="s">
        <v>5909</v>
      </c>
      <c r="AD94" s="427" t="s">
        <v>1663</v>
      </c>
      <c r="AE94" s="325" t="s">
        <v>5909</v>
      </c>
      <c r="AF94" s="10" t="s">
        <v>1663</v>
      </c>
      <c r="AG94" s="325" t="s">
        <v>5909</v>
      </c>
      <c r="AH94" s="226" t="s">
        <v>1663</v>
      </c>
      <c r="AI94" s="325" t="s">
        <v>5909</v>
      </c>
      <c r="AJ94" s="226" t="s">
        <v>1663</v>
      </c>
      <c r="AK94" s="325" t="s">
        <v>5909</v>
      </c>
      <c r="AL94" s="226" t="s">
        <v>1663</v>
      </c>
      <c r="AM94" s="325" t="s">
        <v>5909</v>
      </c>
      <c r="AN94" s="226" t="s">
        <v>1663</v>
      </c>
      <c r="AO94" s="325" t="s">
        <v>5909</v>
      </c>
      <c r="AP94" s="226" t="s">
        <v>1663</v>
      </c>
      <c r="AQ94" s="325" t="s">
        <v>5909</v>
      </c>
      <c r="AR94" s="226" t="s">
        <v>1663</v>
      </c>
      <c r="AS94" s="325" t="s">
        <v>5909</v>
      </c>
      <c r="AT94" s="226" t="s">
        <v>1663</v>
      </c>
      <c r="AU94" s="325" t="s">
        <v>5909</v>
      </c>
      <c r="AV94" s="427" t="s">
        <v>918</v>
      </c>
      <c r="AW94" s="33">
        <v>43383</v>
      </c>
      <c r="AX94" s="493" t="s">
        <v>1068</v>
      </c>
      <c r="AY94" s="348"/>
      <c r="AZ94" s="427"/>
      <c r="BA94" s="427"/>
      <c r="BB94" s="427"/>
      <c r="BC94" s="427"/>
      <c r="BD94" s="427" t="s">
        <v>1369</v>
      </c>
      <c r="BE94" s="427"/>
      <c r="BF94" s="30"/>
    </row>
    <row r="95" spans="1:58" s="14" customFormat="1" ht="90" hidden="1" customHeight="1" x14ac:dyDescent="0.25">
      <c r="A95" s="348">
        <v>93</v>
      </c>
      <c r="B95" s="507" t="s">
        <v>5751</v>
      </c>
      <c r="C95" s="490" t="s">
        <v>6363</v>
      </c>
      <c r="D95" s="468" t="s">
        <v>5544</v>
      </c>
      <c r="E95" s="84">
        <v>43243</v>
      </c>
      <c r="F95" s="468" t="s">
        <v>5057</v>
      </c>
      <c r="G95" s="474" t="s">
        <v>6369</v>
      </c>
      <c r="H95" s="32" t="s">
        <v>5587</v>
      </c>
      <c r="I95" s="468" t="s">
        <v>5588</v>
      </c>
      <c r="J95" s="325" t="s">
        <v>5591</v>
      </c>
      <c r="K95" s="325"/>
      <c r="L95" s="438"/>
      <c r="M95" s="325"/>
      <c r="N95" s="84">
        <v>43243</v>
      </c>
      <c r="O95" s="471">
        <v>43464</v>
      </c>
      <c r="P95" s="454">
        <f t="shared" si="1"/>
        <v>32</v>
      </c>
      <c r="Q95" s="578"/>
      <c r="R95" s="467" t="s">
        <v>6386</v>
      </c>
      <c r="S95" s="325" t="s">
        <v>6401</v>
      </c>
      <c r="T95" s="36" t="s">
        <v>1663</v>
      </c>
      <c r="U95" s="36" t="s">
        <v>1663</v>
      </c>
      <c r="V95" s="36" t="s">
        <v>1663</v>
      </c>
      <c r="W95" s="36" t="s">
        <v>1663</v>
      </c>
      <c r="X95" s="32" t="s">
        <v>5304</v>
      </c>
      <c r="Y95" s="10" t="s">
        <v>5892</v>
      </c>
      <c r="Z95" s="32" t="s">
        <v>5592</v>
      </c>
      <c r="AA95" s="439" t="s">
        <v>5905</v>
      </c>
      <c r="AB95" s="459" t="s">
        <v>1663</v>
      </c>
      <c r="AC95" s="475" t="s">
        <v>5936</v>
      </c>
      <c r="AD95" s="427" t="s">
        <v>1663</v>
      </c>
      <c r="AE95" s="475" t="s">
        <v>5936</v>
      </c>
      <c r="AF95" s="434" t="s">
        <v>1663</v>
      </c>
      <c r="AG95" s="475" t="s">
        <v>5936</v>
      </c>
      <c r="AH95" s="226" t="s">
        <v>1663</v>
      </c>
      <c r="AI95" s="475" t="s">
        <v>5936</v>
      </c>
      <c r="AJ95" s="226" t="s">
        <v>1663</v>
      </c>
      <c r="AK95" s="475" t="s">
        <v>5936</v>
      </c>
      <c r="AL95" s="226" t="s">
        <v>1663</v>
      </c>
      <c r="AM95" s="475" t="s">
        <v>5936</v>
      </c>
      <c r="AN95" s="226" t="s">
        <v>1663</v>
      </c>
      <c r="AO95" s="475" t="s">
        <v>5936</v>
      </c>
      <c r="AP95" s="226" t="s">
        <v>1663</v>
      </c>
      <c r="AQ95" s="475" t="s">
        <v>5936</v>
      </c>
      <c r="AR95" s="226" t="s">
        <v>1663</v>
      </c>
      <c r="AS95" s="475" t="s">
        <v>5936</v>
      </c>
      <c r="AT95" s="226" t="s">
        <v>1663</v>
      </c>
      <c r="AU95" s="493" t="s">
        <v>5936</v>
      </c>
      <c r="AV95" s="427" t="s">
        <v>918</v>
      </c>
      <c r="AW95" s="432">
        <v>43522</v>
      </c>
      <c r="AX95" s="493" t="s">
        <v>1068</v>
      </c>
      <c r="AY95" s="348"/>
      <c r="AZ95" s="427"/>
      <c r="BA95" s="427"/>
      <c r="BB95" s="427"/>
      <c r="BC95" s="427"/>
      <c r="BD95" s="427" t="s">
        <v>1369</v>
      </c>
      <c r="BE95" s="427"/>
      <c r="BF95" s="30"/>
    </row>
    <row r="96" spans="1:58" s="14" customFormat="1" ht="90" hidden="1" customHeight="1" x14ac:dyDescent="0.25">
      <c r="A96" s="348">
        <v>94</v>
      </c>
      <c r="B96" s="507" t="s">
        <v>5752</v>
      </c>
      <c r="C96" s="490" t="s">
        <v>6363</v>
      </c>
      <c r="D96" s="468" t="s">
        <v>5544</v>
      </c>
      <c r="E96" s="84">
        <v>43243</v>
      </c>
      <c r="F96" s="468" t="s">
        <v>5593</v>
      </c>
      <c r="G96" s="474" t="s">
        <v>6369</v>
      </c>
      <c r="H96" s="32" t="s">
        <v>5594</v>
      </c>
      <c r="I96" s="468" t="s">
        <v>5595</v>
      </c>
      <c r="J96" s="325" t="s">
        <v>5596</v>
      </c>
      <c r="K96" s="325"/>
      <c r="L96" s="438"/>
      <c r="M96" s="325"/>
      <c r="N96" s="84">
        <v>43292</v>
      </c>
      <c r="O96" s="471">
        <v>43403</v>
      </c>
      <c r="P96" s="454">
        <f t="shared" si="1"/>
        <v>16</v>
      </c>
      <c r="Q96" s="578"/>
      <c r="R96" s="467" t="s">
        <v>5613</v>
      </c>
      <c r="S96" s="475" t="s">
        <v>6394</v>
      </c>
      <c r="T96" s="36" t="s">
        <v>1663</v>
      </c>
      <c r="U96" s="36" t="s">
        <v>1663</v>
      </c>
      <c r="V96" s="36" t="s">
        <v>1663</v>
      </c>
      <c r="W96" s="36" t="s">
        <v>1663</v>
      </c>
      <c r="X96" s="30" t="s">
        <v>5379</v>
      </c>
      <c r="Y96" s="10" t="s">
        <v>5871</v>
      </c>
      <c r="Z96" s="32" t="s">
        <v>5597</v>
      </c>
      <c r="AA96" s="149" t="s">
        <v>5906</v>
      </c>
      <c r="AB96" s="459" t="s">
        <v>1663</v>
      </c>
      <c r="AC96" s="475" t="s">
        <v>5936</v>
      </c>
      <c r="AD96" s="427" t="s">
        <v>1663</v>
      </c>
      <c r="AE96" s="475" t="s">
        <v>5936</v>
      </c>
      <c r="AF96" s="434" t="s">
        <v>1663</v>
      </c>
      <c r="AG96" s="475" t="s">
        <v>5936</v>
      </c>
      <c r="AH96" s="226" t="s">
        <v>1663</v>
      </c>
      <c r="AI96" s="475" t="s">
        <v>5936</v>
      </c>
      <c r="AJ96" s="226" t="s">
        <v>1663</v>
      </c>
      <c r="AK96" s="475" t="s">
        <v>5936</v>
      </c>
      <c r="AL96" s="226" t="s">
        <v>1663</v>
      </c>
      <c r="AM96" s="475" t="s">
        <v>5936</v>
      </c>
      <c r="AN96" s="226" t="s">
        <v>1663</v>
      </c>
      <c r="AO96" s="475" t="s">
        <v>5936</v>
      </c>
      <c r="AP96" s="226" t="s">
        <v>1663</v>
      </c>
      <c r="AQ96" s="475" t="s">
        <v>5936</v>
      </c>
      <c r="AR96" s="226" t="s">
        <v>1663</v>
      </c>
      <c r="AS96" s="475" t="s">
        <v>5936</v>
      </c>
      <c r="AT96" s="226" t="s">
        <v>1663</v>
      </c>
      <c r="AU96" s="493" t="s">
        <v>5936</v>
      </c>
      <c r="AV96" s="427" t="s">
        <v>918</v>
      </c>
      <c r="AW96" s="432">
        <v>43522</v>
      </c>
      <c r="AX96" s="493" t="s">
        <v>1068</v>
      </c>
      <c r="AY96" s="348"/>
      <c r="AZ96" s="427"/>
      <c r="BA96" s="427"/>
      <c r="BB96" s="427"/>
      <c r="BC96" s="427"/>
      <c r="BD96" s="427" t="s">
        <v>1369</v>
      </c>
      <c r="BE96" s="427"/>
      <c r="BF96" s="30"/>
    </row>
    <row r="97" spans="1:58" s="14" customFormat="1" ht="90" hidden="1" customHeight="1" x14ac:dyDescent="0.25">
      <c r="A97" s="348">
        <v>95</v>
      </c>
      <c r="B97" s="507" t="s">
        <v>5753</v>
      </c>
      <c r="C97" s="490" t="s">
        <v>6363</v>
      </c>
      <c r="D97" s="468" t="s">
        <v>5544</v>
      </c>
      <c r="E97" s="84">
        <v>43243</v>
      </c>
      <c r="F97" s="468" t="s">
        <v>5593</v>
      </c>
      <c r="G97" s="474" t="s">
        <v>6369</v>
      </c>
      <c r="H97" s="10" t="s">
        <v>5598</v>
      </c>
      <c r="I97" s="468" t="s">
        <v>5599</v>
      </c>
      <c r="J97" s="325" t="s">
        <v>5600</v>
      </c>
      <c r="K97" s="325"/>
      <c r="L97" s="438"/>
      <c r="M97" s="325"/>
      <c r="N97" s="84">
        <v>43133</v>
      </c>
      <c r="O97" s="471">
        <v>43403</v>
      </c>
      <c r="P97" s="454">
        <f t="shared" si="1"/>
        <v>39</v>
      </c>
      <c r="Q97" s="578"/>
      <c r="R97" s="467" t="s">
        <v>5613</v>
      </c>
      <c r="S97" s="325" t="s">
        <v>6402</v>
      </c>
      <c r="T97" s="36" t="s">
        <v>1663</v>
      </c>
      <c r="U97" s="36" t="s">
        <v>1663</v>
      </c>
      <c r="V97" s="36" t="s">
        <v>1663</v>
      </c>
      <c r="W97" s="36" t="s">
        <v>1663</v>
      </c>
      <c r="X97" s="325" t="s">
        <v>5601</v>
      </c>
      <c r="Y97" s="10" t="s">
        <v>5893</v>
      </c>
      <c r="Z97" s="10" t="s">
        <v>5602</v>
      </c>
      <c r="AA97" s="450" t="s">
        <v>5907</v>
      </c>
      <c r="AB97" s="459" t="s">
        <v>1663</v>
      </c>
      <c r="AC97" s="475" t="s">
        <v>5936</v>
      </c>
      <c r="AD97" s="427" t="s">
        <v>1663</v>
      </c>
      <c r="AE97" s="475" t="s">
        <v>5936</v>
      </c>
      <c r="AF97" s="226" t="s">
        <v>1663</v>
      </c>
      <c r="AG97" s="475" t="s">
        <v>5936</v>
      </c>
      <c r="AH97" s="226" t="s">
        <v>1663</v>
      </c>
      <c r="AI97" s="475" t="s">
        <v>5936</v>
      </c>
      <c r="AJ97" s="226" t="s">
        <v>1663</v>
      </c>
      <c r="AK97" s="475" t="s">
        <v>5936</v>
      </c>
      <c r="AL97" s="226" t="s">
        <v>1663</v>
      </c>
      <c r="AM97" s="475" t="s">
        <v>5936</v>
      </c>
      <c r="AN97" s="226" t="s">
        <v>1663</v>
      </c>
      <c r="AO97" s="475" t="s">
        <v>5936</v>
      </c>
      <c r="AP97" s="226" t="s">
        <v>1663</v>
      </c>
      <c r="AQ97" s="475" t="s">
        <v>5936</v>
      </c>
      <c r="AR97" s="226" t="s">
        <v>1663</v>
      </c>
      <c r="AS97" s="475" t="s">
        <v>5936</v>
      </c>
      <c r="AT97" s="226" t="s">
        <v>1663</v>
      </c>
      <c r="AU97" s="493" t="s">
        <v>5936</v>
      </c>
      <c r="AV97" s="427" t="s">
        <v>918</v>
      </c>
      <c r="AW97" s="432">
        <v>43522</v>
      </c>
      <c r="AX97" s="493" t="s">
        <v>1068</v>
      </c>
      <c r="AY97" s="348"/>
      <c r="AZ97" s="427"/>
      <c r="BA97" s="427"/>
      <c r="BB97" s="427"/>
      <c r="BC97" s="427"/>
      <c r="BD97" s="427" t="s">
        <v>1369</v>
      </c>
      <c r="BE97" s="427"/>
      <c r="BF97" s="30"/>
    </row>
    <row r="98" spans="1:58" s="14" customFormat="1" ht="90" hidden="1" customHeight="1" x14ac:dyDescent="0.25">
      <c r="B98" s="507" t="s">
        <v>5754</v>
      </c>
      <c r="C98" s="490" t="s">
        <v>6364</v>
      </c>
      <c r="D98" s="468" t="s">
        <v>6368</v>
      </c>
      <c r="E98" s="471">
        <v>43644</v>
      </c>
      <c r="F98" s="467" t="s">
        <v>4994</v>
      </c>
      <c r="G98" s="474" t="s">
        <v>6430</v>
      </c>
      <c r="H98" s="325" t="s">
        <v>6429</v>
      </c>
      <c r="I98" s="325" t="s">
        <v>5603</v>
      </c>
      <c r="J98" s="325" t="s">
        <v>4996</v>
      </c>
      <c r="K98" s="325"/>
      <c r="L98" s="438"/>
      <c r="M98" s="325"/>
      <c r="N98" s="471">
        <v>43983</v>
      </c>
      <c r="O98" s="471">
        <v>44196</v>
      </c>
      <c r="P98" s="454">
        <f t="shared" si="1"/>
        <v>31</v>
      </c>
      <c r="Q98" s="578"/>
      <c r="R98" s="467" t="s">
        <v>4997</v>
      </c>
      <c r="S98" s="325"/>
      <c r="T98" s="36" t="s">
        <v>1663</v>
      </c>
      <c r="U98" s="36" t="s">
        <v>1663</v>
      </c>
      <c r="V98" s="36" t="s">
        <v>1663</v>
      </c>
      <c r="W98" s="36" t="s">
        <v>1663</v>
      </c>
      <c r="X98" s="36" t="s">
        <v>1663</v>
      </c>
      <c r="Y98" s="36" t="s">
        <v>1663</v>
      </c>
      <c r="Z98" s="36" t="s">
        <v>1663</v>
      </c>
      <c r="AA98" s="36" t="s">
        <v>1663</v>
      </c>
      <c r="AB98" s="36" t="s">
        <v>1663</v>
      </c>
      <c r="AC98" s="36" t="s">
        <v>1663</v>
      </c>
      <c r="AD98" s="36" t="s">
        <v>1663</v>
      </c>
      <c r="AE98" s="36" t="s">
        <v>1663</v>
      </c>
      <c r="AF98" s="36" t="s">
        <v>1663</v>
      </c>
      <c r="AG98" s="36" t="s">
        <v>1663</v>
      </c>
      <c r="AH98" s="36" t="s">
        <v>1663</v>
      </c>
      <c r="AI98" s="36" t="s">
        <v>1663</v>
      </c>
      <c r="AJ98" s="36" t="s">
        <v>1663</v>
      </c>
      <c r="AK98" s="36" t="s">
        <v>1663</v>
      </c>
      <c r="AL98" s="10" t="s">
        <v>5604</v>
      </c>
      <c r="AM98" s="365" t="s">
        <v>6153</v>
      </c>
      <c r="AN98" s="365" t="s">
        <v>6000</v>
      </c>
      <c r="AO98" s="325" t="s">
        <v>6063</v>
      </c>
      <c r="AP98" s="325" t="s">
        <v>6034</v>
      </c>
      <c r="AQ98" s="325" t="s">
        <v>6064</v>
      </c>
      <c r="AR98" s="226" t="s">
        <v>1663</v>
      </c>
      <c r="AS98" s="325" t="s">
        <v>6104</v>
      </c>
      <c r="AT98" s="226" t="s">
        <v>1663</v>
      </c>
      <c r="AU98" s="325" t="s">
        <v>6104</v>
      </c>
      <c r="AV98" s="427" t="s">
        <v>918</v>
      </c>
      <c r="AW98" s="432">
        <v>44215</v>
      </c>
      <c r="AX98" s="493" t="s">
        <v>1068</v>
      </c>
      <c r="AY98" s="348"/>
      <c r="AZ98" s="427"/>
      <c r="BA98" s="427"/>
      <c r="BB98" s="427"/>
      <c r="BC98" s="427"/>
      <c r="BD98" s="427" t="s">
        <v>1369</v>
      </c>
      <c r="BE98" s="427"/>
      <c r="BF98" s="30"/>
    </row>
    <row r="99" spans="1:58" s="14" customFormat="1" ht="90" hidden="1" customHeight="1" x14ac:dyDescent="0.25">
      <c r="B99" s="507" t="s">
        <v>5755</v>
      </c>
      <c r="C99" s="490" t="s">
        <v>6364</v>
      </c>
      <c r="D99" s="468" t="s">
        <v>6368</v>
      </c>
      <c r="E99" s="471">
        <v>43644</v>
      </c>
      <c r="F99" s="467" t="s">
        <v>4994</v>
      </c>
      <c r="G99" s="492" t="s">
        <v>6430</v>
      </c>
      <c r="H99" s="325" t="s">
        <v>6431</v>
      </c>
      <c r="I99" s="325" t="s">
        <v>5603</v>
      </c>
      <c r="J99" s="325" t="s">
        <v>5605</v>
      </c>
      <c r="K99" s="325"/>
      <c r="L99" s="438"/>
      <c r="M99" s="325"/>
      <c r="N99" s="471">
        <v>43983</v>
      </c>
      <c r="O99" s="471">
        <v>44348</v>
      </c>
      <c r="P99" s="454">
        <f t="shared" si="1"/>
        <v>53</v>
      </c>
      <c r="Q99" s="578"/>
      <c r="R99" s="467" t="s">
        <v>6386</v>
      </c>
      <c r="S99" s="467" t="s">
        <v>6403</v>
      </c>
      <c r="T99" s="36" t="s">
        <v>1663</v>
      </c>
      <c r="U99" s="36" t="s">
        <v>1663</v>
      </c>
      <c r="V99" s="36" t="s">
        <v>1663</v>
      </c>
      <c r="W99" s="36" t="s">
        <v>1663</v>
      </c>
      <c r="X99" s="36" t="s">
        <v>1663</v>
      </c>
      <c r="Y99" s="36" t="s">
        <v>1663</v>
      </c>
      <c r="Z99" s="36" t="s">
        <v>1663</v>
      </c>
      <c r="AA99" s="36" t="s">
        <v>1663</v>
      </c>
      <c r="AB99" s="36" t="s">
        <v>1663</v>
      </c>
      <c r="AC99" s="36" t="s">
        <v>1663</v>
      </c>
      <c r="AD99" s="36" t="s">
        <v>1663</v>
      </c>
      <c r="AE99" s="36" t="s">
        <v>1663</v>
      </c>
      <c r="AF99" s="36" t="s">
        <v>1663</v>
      </c>
      <c r="AG99" s="36" t="s">
        <v>1663</v>
      </c>
      <c r="AH99" s="36" t="s">
        <v>1663</v>
      </c>
      <c r="AI99" s="36" t="s">
        <v>1663</v>
      </c>
      <c r="AJ99" s="36" t="s">
        <v>1663</v>
      </c>
      <c r="AK99" s="36" t="s">
        <v>1663</v>
      </c>
      <c r="AL99" s="10" t="s">
        <v>5606</v>
      </c>
      <c r="AM99" s="365" t="s">
        <v>6154</v>
      </c>
      <c r="AN99" s="365" t="s">
        <v>6001</v>
      </c>
      <c r="AO99" s="325" t="s">
        <v>6063</v>
      </c>
      <c r="AP99" s="325" t="s">
        <v>6035</v>
      </c>
      <c r="AQ99" s="325" t="s">
        <v>6065</v>
      </c>
      <c r="AR99" s="226" t="s">
        <v>1663</v>
      </c>
      <c r="AS99" s="325" t="s">
        <v>6104</v>
      </c>
      <c r="AT99" s="226" t="s">
        <v>1663</v>
      </c>
      <c r="AU99" s="325" t="s">
        <v>6104</v>
      </c>
      <c r="AV99" s="427" t="s">
        <v>918</v>
      </c>
      <c r="AW99" s="432">
        <v>44215</v>
      </c>
      <c r="AX99" s="493" t="s">
        <v>1068</v>
      </c>
      <c r="AY99" s="348"/>
      <c r="AZ99" s="427"/>
      <c r="BA99" s="427"/>
      <c r="BB99" s="427"/>
      <c r="BC99" s="427"/>
      <c r="BD99" s="427" t="s">
        <v>1369</v>
      </c>
      <c r="BE99" s="427"/>
      <c r="BF99" s="30"/>
    </row>
    <row r="100" spans="1:58" s="14" customFormat="1" ht="90" hidden="1" customHeight="1" x14ac:dyDescent="0.25">
      <c r="B100" s="507" t="s">
        <v>5756</v>
      </c>
      <c r="C100" s="490" t="s">
        <v>6364</v>
      </c>
      <c r="D100" s="468" t="s">
        <v>6368</v>
      </c>
      <c r="E100" s="471">
        <v>43644</v>
      </c>
      <c r="F100" s="467" t="s">
        <v>4994</v>
      </c>
      <c r="G100" s="492" t="s">
        <v>6430</v>
      </c>
      <c r="H100" s="325" t="s">
        <v>6432</v>
      </c>
      <c r="I100" s="325" t="s">
        <v>5603</v>
      </c>
      <c r="J100" s="325" t="s">
        <v>5607</v>
      </c>
      <c r="K100" s="325"/>
      <c r="L100" s="438"/>
      <c r="M100" s="325"/>
      <c r="N100" s="471">
        <v>43983</v>
      </c>
      <c r="O100" s="471">
        <v>44348</v>
      </c>
      <c r="P100" s="454">
        <f t="shared" si="1"/>
        <v>53</v>
      </c>
      <c r="Q100" s="578"/>
      <c r="R100" s="467" t="s">
        <v>6400</v>
      </c>
      <c r="S100" s="467" t="s">
        <v>6403</v>
      </c>
      <c r="T100" s="36" t="s">
        <v>1663</v>
      </c>
      <c r="U100" s="36" t="s">
        <v>1663</v>
      </c>
      <c r="V100" s="36" t="s">
        <v>1663</v>
      </c>
      <c r="W100" s="36" t="s">
        <v>1663</v>
      </c>
      <c r="X100" s="36" t="s">
        <v>1663</v>
      </c>
      <c r="Y100" s="36" t="s">
        <v>1663</v>
      </c>
      <c r="Z100" s="36" t="s">
        <v>1663</v>
      </c>
      <c r="AA100" s="36" t="s">
        <v>1663</v>
      </c>
      <c r="AB100" s="36" t="s">
        <v>1663</v>
      </c>
      <c r="AC100" s="36" t="s">
        <v>1663</v>
      </c>
      <c r="AD100" s="36" t="s">
        <v>1663</v>
      </c>
      <c r="AE100" s="36" t="s">
        <v>1663</v>
      </c>
      <c r="AF100" s="36" t="s">
        <v>1663</v>
      </c>
      <c r="AG100" s="36" t="s">
        <v>1663</v>
      </c>
      <c r="AH100" s="36" t="s">
        <v>1663</v>
      </c>
      <c r="AI100" s="36" t="s">
        <v>1663</v>
      </c>
      <c r="AJ100" s="36" t="s">
        <v>1663</v>
      </c>
      <c r="AK100" s="36" t="s">
        <v>1663</v>
      </c>
      <c r="AL100" s="10" t="s">
        <v>5606</v>
      </c>
      <c r="AM100" s="365" t="s">
        <v>6155</v>
      </c>
      <c r="AN100" s="365" t="s">
        <v>6001</v>
      </c>
      <c r="AO100" s="325" t="s">
        <v>6063</v>
      </c>
      <c r="AP100" s="325" t="s">
        <v>6035</v>
      </c>
      <c r="AQ100" s="325" t="s">
        <v>6065</v>
      </c>
      <c r="AR100" s="226" t="s">
        <v>1663</v>
      </c>
      <c r="AS100" s="325" t="s">
        <v>6104</v>
      </c>
      <c r="AT100" s="226" t="s">
        <v>1663</v>
      </c>
      <c r="AU100" s="325" t="s">
        <v>6104</v>
      </c>
      <c r="AV100" s="427" t="s">
        <v>918</v>
      </c>
      <c r="AW100" s="432">
        <v>44215</v>
      </c>
      <c r="AX100" s="493" t="s">
        <v>1068</v>
      </c>
      <c r="AY100" s="348"/>
      <c r="AZ100" s="427"/>
      <c r="BA100" s="427"/>
      <c r="BB100" s="427"/>
      <c r="BC100" s="427"/>
      <c r="BD100" s="427" t="s">
        <v>1369</v>
      </c>
      <c r="BE100" s="427"/>
      <c r="BF100" s="30"/>
    </row>
    <row r="101" spans="1:58" s="14" customFormat="1" ht="90" hidden="1" customHeight="1" x14ac:dyDescent="0.25">
      <c r="B101" s="507" t="s">
        <v>5757</v>
      </c>
      <c r="C101" s="490" t="s">
        <v>6364</v>
      </c>
      <c r="D101" s="468" t="s">
        <v>6368</v>
      </c>
      <c r="E101" s="471">
        <v>43644</v>
      </c>
      <c r="F101" s="467" t="s">
        <v>4994</v>
      </c>
      <c r="G101" s="492" t="s">
        <v>6430</v>
      </c>
      <c r="H101" s="325" t="s">
        <v>6429</v>
      </c>
      <c r="I101" s="325" t="s">
        <v>5603</v>
      </c>
      <c r="J101" s="325" t="s">
        <v>5608</v>
      </c>
      <c r="K101" s="325"/>
      <c r="L101" s="438"/>
      <c r="M101" s="325"/>
      <c r="N101" s="471">
        <v>43983</v>
      </c>
      <c r="O101" s="471">
        <v>44196</v>
      </c>
      <c r="P101" s="454">
        <f t="shared" si="1"/>
        <v>31</v>
      </c>
      <c r="Q101" s="578"/>
      <c r="R101" s="467" t="s">
        <v>6386</v>
      </c>
      <c r="S101" s="325" t="s">
        <v>16</v>
      </c>
      <c r="T101" s="36" t="s">
        <v>1663</v>
      </c>
      <c r="U101" s="36" t="s">
        <v>1663</v>
      </c>
      <c r="V101" s="36" t="s">
        <v>1663</v>
      </c>
      <c r="W101" s="36" t="s">
        <v>1663</v>
      </c>
      <c r="X101" s="36" t="s">
        <v>1663</v>
      </c>
      <c r="Y101" s="36" t="s">
        <v>1663</v>
      </c>
      <c r="Z101" s="36" t="s">
        <v>1663</v>
      </c>
      <c r="AA101" s="36" t="s">
        <v>1663</v>
      </c>
      <c r="AB101" s="36" t="s">
        <v>1663</v>
      </c>
      <c r="AC101" s="36" t="s">
        <v>1663</v>
      </c>
      <c r="AD101" s="36" t="s">
        <v>1663</v>
      </c>
      <c r="AE101" s="36" t="s">
        <v>1663</v>
      </c>
      <c r="AF101" s="36" t="s">
        <v>1663</v>
      </c>
      <c r="AG101" s="36" t="s">
        <v>1663</v>
      </c>
      <c r="AH101" s="36" t="s">
        <v>1663</v>
      </c>
      <c r="AI101" s="36" t="s">
        <v>1663</v>
      </c>
      <c r="AJ101" s="36" t="s">
        <v>1663</v>
      </c>
      <c r="AK101" s="36" t="s">
        <v>1663</v>
      </c>
      <c r="AL101" s="10" t="s">
        <v>5606</v>
      </c>
      <c r="AM101" s="365" t="s">
        <v>6155</v>
      </c>
      <c r="AN101" s="365" t="s">
        <v>6002</v>
      </c>
      <c r="AO101" s="325" t="s">
        <v>6063</v>
      </c>
      <c r="AP101" s="325" t="s">
        <v>6036</v>
      </c>
      <c r="AQ101" s="325" t="s">
        <v>6066</v>
      </c>
      <c r="AR101" s="226" t="s">
        <v>1663</v>
      </c>
      <c r="AS101" s="325" t="s">
        <v>6104</v>
      </c>
      <c r="AT101" s="226" t="s">
        <v>1663</v>
      </c>
      <c r="AU101" s="325" t="s">
        <v>6104</v>
      </c>
      <c r="AV101" s="427" t="s">
        <v>918</v>
      </c>
      <c r="AW101" s="432">
        <v>44215</v>
      </c>
      <c r="AX101" s="493" t="s">
        <v>1068</v>
      </c>
      <c r="AY101" s="348"/>
      <c r="AZ101" s="427"/>
      <c r="BA101" s="427"/>
      <c r="BB101" s="427"/>
      <c r="BC101" s="427"/>
      <c r="BD101" s="427" t="s">
        <v>1369</v>
      </c>
      <c r="BE101" s="427"/>
      <c r="BF101" s="30"/>
    </row>
    <row r="102" spans="1:58" s="14" customFormat="1" ht="90" hidden="1" customHeight="1" x14ac:dyDescent="0.25">
      <c r="B102" s="507" t="s">
        <v>5758</v>
      </c>
      <c r="C102" s="490" t="s">
        <v>6330</v>
      </c>
      <c r="D102" s="468" t="s">
        <v>4956</v>
      </c>
      <c r="E102" s="471">
        <v>43747</v>
      </c>
      <c r="F102" s="467" t="s">
        <v>5609</v>
      </c>
      <c r="G102" s="466" t="s">
        <v>6331</v>
      </c>
      <c r="H102" s="325" t="s">
        <v>5610</v>
      </c>
      <c r="I102" s="325" t="s">
        <v>5611</v>
      </c>
      <c r="J102" s="325" t="s">
        <v>5612</v>
      </c>
      <c r="K102" s="325"/>
      <c r="L102" s="438"/>
      <c r="M102" s="325"/>
      <c r="N102" s="471">
        <v>43756</v>
      </c>
      <c r="O102" s="471">
        <v>43921</v>
      </c>
      <c r="P102" s="454">
        <f t="shared" si="1"/>
        <v>24</v>
      </c>
      <c r="Q102" s="578"/>
      <c r="R102" s="467" t="s">
        <v>5613</v>
      </c>
      <c r="S102" s="325"/>
      <c r="T102" s="36" t="s">
        <v>1663</v>
      </c>
      <c r="U102" s="36" t="s">
        <v>1663</v>
      </c>
      <c r="V102" s="36" t="s">
        <v>1663</v>
      </c>
      <c r="W102" s="36" t="s">
        <v>1663</v>
      </c>
      <c r="X102" s="36" t="s">
        <v>1663</v>
      </c>
      <c r="Y102" s="36" t="s">
        <v>1663</v>
      </c>
      <c r="Z102" s="36" t="s">
        <v>1663</v>
      </c>
      <c r="AA102" s="36" t="s">
        <v>1663</v>
      </c>
      <c r="AB102" s="36" t="s">
        <v>1663</v>
      </c>
      <c r="AC102" s="36" t="s">
        <v>1663</v>
      </c>
      <c r="AD102" s="36" t="s">
        <v>1663</v>
      </c>
      <c r="AE102" s="36" t="s">
        <v>1663</v>
      </c>
      <c r="AF102" s="36" t="s">
        <v>1663</v>
      </c>
      <c r="AG102" s="36" t="s">
        <v>1663</v>
      </c>
      <c r="AH102" s="36" t="s">
        <v>1663</v>
      </c>
      <c r="AI102" s="36" t="s">
        <v>1663</v>
      </c>
      <c r="AJ102" s="36" t="s">
        <v>1663</v>
      </c>
      <c r="AK102" s="36" t="s">
        <v>1663</v>
      </c>
      <c r="AL102" s="10" t="s">
        <v>5614</v>
      </c>
      <c r="AM102" s="10" t="s">
        <v>6150</v>
      </c>
      <c r="AN102" s="10" t="s">
        <v>1663</v>
      </c>
      <c r="AO102" s="325" t="s">
        <v>5989</v>
      </c>
      <c r="AP102" s="10" t="s">
        <v>1663</v>
      </c>
      <c r="AQ102" s="325" t="s">
        <v>5989</v>
      </c>
      <c r="AR102" s="10" t="s">
        <v>1663</v>
      </c>
      <c r="AS102" s="325" t="s">
        <v>5989</v>
      </c>
      <c r="AT102" s="10" t="s">
        <v>1663</v>
      </c>
      <c r="AU102" s="325" t="s">
        <v>5989</v>
      </c>
      <c r="AV102" s="427" t="s">
        <v>918</v>
      </c>
      <c r="AW102" s="233">
        <v>44020</v>
      </c>
      <c r="AX102" s="493" t="s">
        <v>1068</v>
      </c>
      <c r="AY102" s="348"/>
      <c r="AZ102" s="427"/>
      <c r="BA102" s="427"/>
      <c r="BB102" s="427"/>
      <c r="BC102" s="427"/>
      <c r="BD102" s="427" t="s">
        <v>1369</v>
      </c>
      <c r="BE102" s="427"/>
      <c r="BF102" s="30"/>
    </row>
    <row r="103" spans="1:58" s="14" customFormat="1" ht="90" customHeight="1" x14ac:dyDescent="0.25">
      <c r="B103" s="507" t="s">
        <v>4955</v>
      </c>
      <c r="C103" s="490" t="s">
        <v>6330</v>
      </c>
      <c r="D103" s="468" t="s">
        <v>4956</v>
      </c>
      <c r="E103" s="471">
        <v>43747</v>
      </c>
      <c r="F103" s="467" t="s">
        <v>4957</v>
      </c>
      <c r="G103" s="466" t="s">
        <v>6332</v>
      </c>
      <c r="H103" s="325" t="s">
        <v>4958</v>
      </c>
      <c r="I103" s="325" t="s">
        <v>4959</v>
      </c>
      <c r="J103" s="325" t="s">
        <v>4960</v>
      </c>
      <c r="K103" s="325"/>
      <c r="L103" s="438"/>
      <c r="M103" s="200"/>
      <c r="N103" s="602">
        <v>44122</v>
      </c>
      <c r="O103" s="603">
        <v>44012</v>
      </c>
      <c r="P103" s="348" t="e">
        <f t="shared" si="1"/>
        <v>#NUM!</v>
      </c>
      <c r="Q103" s="594"/>
      <c r="R103" s="467" t="s">
        <v>154</v>
      </c>
      <c r="S103" s="472"/>
      <c r="T103" s="36" t="s">
        <v>1663</v>
      </c>
      <c r="U103" s="36" t="s">
        <v>1663</v>
      </c>
      <c r="V103" s="36" t="s">
        <v>1663</v>
      </c>
      <c r="W103" s="36" t="s">
        <v>1663</v>
      </c>
      <c r="X103" s="36" t="s">
        <v>1663</v>
      </c>
      <c r="Y103" s="36" t="s">
        <v>1663</v>
      </c>
      <c r="Z103" s="36" t="s">
        <v>1663</v>
      </c>
      <c r="AA103" s="36" t="s">
        <v>1663</v>
      </c>
      <c r="AB103" s="36" t="s">
        <v>1663</v>
      </c>
      <c r="AC103" s="36" t="s">
        <v>1663</v>
      </c>
      <c r="AD103" s="36" t="s">
        <v>1663</v>
      </c>
      <c r="AE103" s="36" t="s">
        <v>1663</v>
      </c>
      <c r="AF103" s="36" t="s">
        <v>1663</v>
      </c>
      <c r="AG103" s="36" t="s">
        <v>1663</v>
      </c>
      <c r="AH103" s="36" t="s">
        <v>1663</v>
      </c>
      <c r="AI103" s="36" t="s">
        <v>1663</v>
      </c>
      <c r="AJ103" s="36" t="s">
        <v>1663</v>
      </c>
      <c r="AK103" s="36" t="s">
        <v>1663</v>
      </c>
      <c r="AL103" s="10" t="s">
        <v>5615</v>
      </c>
      <c r="AM103" s="10" t="s">
        <v>6156</v>
      </c>
      <c r="AN103" s="10" t="s">
        <v>6003</v>
      </c>
      <c r="AO103" s="325" t="s">
        <v>6067</v>
      </c>
      <c r="AP103" s="325" t="s">
        <v>6037</v>
      </c>
      <c r="AQ103" s="325" t="s">
        <v>6068</v>
      </c>
      <c r="AR103" s="325" t="s">
        <v>4961</v>
      </c>
      <c r="AS103" s="325" t="s">
        <v>6108</v>
      </c>
      <c r="AT103" s="325" t="s">
        <v>7087</v>
      </c>
      <c r="AU103" s="325" t="s">
        <v>7103</v>
      </c>
      <c r="AV103" s="427" t="s">
        <v>919</v>
      </c>
      <c r="AW103" s="432">
        <v>44494</v>
      </c>
      <c r="AX103" s="493" t="s">
        <v>1068</v>
      </c>
      <c r="AY103" s="348"/>
      <c r="AZ103" s="427"/>
      <c r="BA103" s="427"/>
      <c r="BB103" s="427"/>
      <c r="BC103" s="427"/>
      <c r="BD103" s="427" t="s">
        <v>1369</v>
      </c>
      <c r="BE103" s="427"/>
      <c r="BF103" s="30"/>
    </row>
    <row r="104" spans="1:58" s="14" customFormat="1" ht="90" hidden="1" customHeight="1" x14ac:dyDescent="0.25">
      <c r="B104" s="507" t="s">
        <v>5759</v>
      </c>
      <c r="C104" s="490" t="s">
        <v>6330</v>
      </c>
      <c r="D104" s="468" t="s">
        <v>4956</v>
      </c>
      <c r="E104" s="471">
        <v>43747</v>
      </c>
      <c r="F104" s="467" t="s">
        <v>4957</v>
      </c>
      <c r="G104" s="466" t="s">
        <v>6333</v>
      </c>
      <c r="H104" s="325" t="s">
        <v>5616</v>
      </c>
      <c r="I104" s="325" t="s">
        <v>5617</v>
      </c>
      <c r="J104" s="325" t="s">
        <v>5618</v>
      </c>
      <c r="K104" s="325"/>
      <c r="L104" s="438"/>
      <c r="M104" s="325"/>
      <c r="N104" s="471">
        <v>43756</v>
      </c>
      <c r="O104" s="471">
        <v>44012</v>
      </c>
      <c r="P104" s="454">
        <f t="shared" si="1"/>
        <v>37</v>
      </c>
      <c r="Q104" s="578"/>
      <c r="R104" s="467" t="s">
        <v>154</v>
      </c>
      <c r="S104" s="325"/>
      <c r="T104" s="36" t="s">
        <v>1663</v>
      </c>
      <c r="U104" s="36" t="s">
        <v>1663</v>
      </c>
      <c r="V104" s="36" t="s">
        <v>1663</v>
      </c>
      <c r="W104" s="36" t="s">
        <v>1663</v>
      </c>
      <c r="X104" s="36" t="s">
        <v>1663</v>
      </c>
      <c r="Y104" s="36" t="s">
        <v>1663</v>
      </c>
      <c r="Z104" s="36" t="s">
        <v>1663</v>
      </c>
      <c r="AA104" s="36" t="s">
        <v>1663</v>
      </c>
      <c r="AB104" s="36" t="s">
        <v>1663</v>
      </c>
      <c r="AC104" s="36" t="s">
        <v>1663</v>
      </c>
      <c r="AD104" s="36" t="s">
        <v>1663</v>
      </c>
      <c r="AE104" s="36" t="s">
        <v>1663</v>
      </c>
      <c r="AF104" s="36" t="s">
        <v>1663</v>
      </c>
      <c r="AG104" s="36" t="s">
        <v>1663</v>
      </c>
      <c r="AH104" s="36" t="s">
        <v>1663</v>
      </c>
      <c r="AI104" s="36" t="s">
        <v>1663</v>
      </c>
      <c r="AJ104" s="36" t="s">
        <v>1663</v>
      </c>
      <c r="AK104" s="36" t="s">
        <v>1663</v>
      </c>
      <c r="AL104" s="10" t="s">
        <v>5619</v>
      </c>
      <c r="AM104" s="10" t="s">
        <v>6157</v>
      </c>
      <c r="AN104" s="10" t="s">
        <v>6004</v>
      </c>
      <c r="AO104" s="325" t="s">
        <v>6069</v>
      </c>
      <c r="AP104" s="325" t="s">
        <v>6038</v>
      </c>
      <c r="AQ104" s="325" t="s">
        <v>6070</v>
      </c>
      <c r="AR104" s="226" t="s">
        <v>1663</v>
      </c>
      <c r="AS104" s="325" t="s">
        <v>6104</v>
      </c>
      <c r="AT104" s="226" t="s">
        <v>1663</v>
      </c>
      <c r="AU104" s="325" t="s">
        <v>6104</v>
      </c>
      <c r="AV104" s="427" t="s">
        <v>918</v>
      </c>
      <c r="AW104" s="432">
        <v>44215</v>
      </c>
      <c r="AX104" s="493" t="s">
        <v>1068</v>
      </c>
      <c r="AY104" s="348"/>
      <c r="AZ104" s="427"/>
      <c r="BA104" s="427"/>
      <c r="BB104" s="427"/>
      <c r="BC104" s="427"/>
      <c r="BD104" s="427" t="s">
        <v>1369</v>
      </c>
      <c r="BE104" s="427"/>
      <c r="BF104" s="30"/>
    </row>
    <row r="105" spans="1:58" s="14" customFormat="1" ht="90" hidden="1" customHeight="1" x14ac:dyDescent="0.25">
      <c r="B105" s="507" t="s">
        <v>5760</v>
      </c>
      <c r="C105" s="490" t="s">
        <v>6330</v>
      </c>
      <c r="D105" s="468" t="s">
        <v>4956</v>
      </c>
      <c r="E105" s="471">
        <v>43747</v>
      </c>
      <c r="F105" s="467" t="s">
        <v>5620</v>
      </c>
      <c r="G105" s="466" t="s">
        <v>6334</v>
      </c>
      <c r="H105" s="325" t="s">
        <v>5621</v>
      </c>
      <c r="I105" s="325" t="s">
        <v>5622</v>
      </c>
      <c r="J105" s="325" t="s">
        <v>5623</v>
      </c>
      <c r="K105" s="325"/>
      <c r="L105" s="438"/>
      <c r="M105" s="325"/>
      <c r="N105" s="471">
        <v>43756</v>
      </c>
      <c r="O105" s="471">
        <v>44196</v>
      </c>
      <c r="P105" s="454">
        <f t="shared" si="1"/>
        <v>11</v>
      </c>
      <c r="Q105" s="578"/>
      <c r="R105" s="467" t="s">
        <v>154</v>
      </c>
      <c r="S105" s="325"/>
      <c r="T105" s="36" t="s">
        <v>1663</v>
      </c>
      <c r="U105" s="36" t="s">
        <v>1663</v>
      </c>
      <c r="V105" s="36" t="s">
        <v>1663</v>
      </c>
      <c r="W105" s="36" t="s">
        <v>1663</v>
      </c>
      <c r="X105" s="36" t="s">
        <v>1663</v>
      </c>
      <c r="Y105" s="36" t="s">
        <v>1663</v>
      </c>
      <c r="Z105" s="36" t="s">
        <v>1663</v>
      </c>
      <c r="AA105" s="36" t="s">
        <v>1663</v>
      </c>
      <c r="AB105" s="36" t="s">
        <v>1663</v>
      </c>
      <c r="AC105" s="36" t="s">
        <v>1663</v>
      </c>
      <c r="AD105" s="36" t="s">
        <v>1663</v>
      </c>
      <c r="AE105" s="36" t="s">
        <v>1663</v>
      </c>
      <c r="AF105" s="36" t="s">
        <v>1663</v>
      </c>
      <c r="AG105" s="36" t="s">
        <v>1663</v>
      </c>
      <c r="AH105" s="36" t="s">
        <v>1663</v>
      </c>
      <c r="AI105" s="36" t="s">
        <v>1663</v>
      </c>
      <c r="AJ105" s="36" t="s">
        <v>1663</v>
      </c>
      <c r="AK105" s="36" t="s">
        <v>1663</v>
      </c>
      <c r="AL105" s="10" t="s">
        <v>5624</v>
      </c>
      <c r="AM105" s="10" t="s">
        <v>6158</v>
      </c>
      <c r="AN105" s="10" t="s">
        <v>6005</v>
      </c>
      <c r="AO105" s="325" t="s">
        <v>6063</v>
      </c>
      <c r="AP105" s="325" t="s">
        <v>6039</v>
      </c>
      <c r="AQ105" s="325" t="s">
        <v>6044</v>
      </c>
      <c r="AR105" s="226" t="s">
        <v>1663</v>
      </c>
      <c r="AS105" s="325" t="s">
        <v>6104</v>
      </c>
      <c r="AT105" s="226" t="s">
        <v>1663</v>
      </c>
      <c r="AU105" s="325" t="s">
        <v>6104</v>
      </c>
      <c r="AV105" s="427" t="s">
        <v>918</v>
      </c>
      <c r="AW105" s="432">
        <v>44215</v>
      </c>
      <c r="AX105" s="493" t="s">
        <v>1068</v>
      </c>
      <c r="AY105" s="348"/>
      <c r="AZ105" s="427"/>
      <c r="BA105" s="427"/>
      <c r="BB105" s="427"/>
      <c r="BC105" s="427"/>
      <c r="BD105" s="427" t="s">
        <v>1369</v>
      </c>
      <c r="BE105" s="427"/>
      <c r="BF105" s="30"/>
    </row>
    <row r="106" spans="1:58" s="14" customFormat="1" ht="90" hidden="1" customHeight="1" x14ac:dyDescent="0.25">
      <c r="B106" s="507" t="s">
        <v>5761</v>
      </c>
      <c r="C106" s="490" t="s">
        <v>6330</v>
      </c>
      <c r="D106" s="468" t="s">
        <v>4956</v>
      </c>
      <c r="E106" s="471">
        <v>43747</v>
      </c>
      <c r="F106" s="467" t="s">
        <v>4957</v>
      </c>
      <c r="G106" s="466" t="s">
        <v>6335</v>
      </c>
      <c r="H106" s="325" t="s">
        <v>5625</v>
      </c>
      <c r="I106" s="325" t="s">
        <v>5626</v>
      </c>
      <c r="J106" s="325" t="s">
        <v>5627</v>
      </c>
      <c r="K106" s="325"/>
      <c r="L106" s="438"/>
      <c r="M106" s="325"/>
      <c r="N106" s="471">
        <v>43756</v>
      </c>
      <c r="O106" s="471">
        <v>44012</v>
      </c>
      <c r="P106" s="454">
        <f t="shared" si="1"/>
        <v>37</v>
      </c>
      <c r="Q106" s="578"/>
      <c r="R106" s="467" t="s">
        <v>5628</v>
      </c>
      <c r="S106" s="325"/>
      <c r="T106" s="36" t="s">
        <v>1663</v>
      </c>
      <c r="U106" s="36" t="s">
        <v>1663</v>
      </c>
      <c r="V106" s="36" t="s">
        <v>1663</v>
      </c>
      <c r="W106" s="36" t="s">
        <v>1663</v>
      </c>
      <c r="X106" s="36" t="s">
        <v>1663</v>
      </c>
      <c r="Y106" s="36" t="s">
        <v>1663</v>
      </c>
      <c r="Z106" s="36" t="s">
        <v>1663</v>
      </c>
      <c r="AA106" s="36" t="s">
        <v>1663</v>
      </c>
      <c r="AB106" s="36" t="s">
        <v>1663</v>
      </c>
      <c r="AC106" s="36" t="s">
        <v>1663</v>
      </c>
      <c r="AD106" s="36" t="s">
        <v>1663</v>
      </c>
      <c r="AE106" s="36" t="s">
        <v>1663</v>
      </c>
      <c r="AF106" s="36" t="s">
        <v>1663</v>
      </c>
      <c r="AG106" s="36" t="s">
        <v>1663</v>
      </c>
      <c r="AH106" s="36" t="s">
        <v>1663</v>
      </c>
      <c r="AI106" s="36" t="s">
        <v>1663</v>
      </c>
      <c r="AJ106" s="36" t="s">
        <v>1663</v>
      </c>
      <c r="AK106" s="36" t="s">
        <v>1663</v>
      </c>
      <c r="AL106" s="32" t="s">
        <v>5629</v>
      </c>
      <c r="AM106" s="10" t="s">
        <v>6159</v>
      </c>
      <c r="AN106" s="10" t="s">
        <v>6004</v>
      </c>
      <c r="AO106" s="325" t="s">
        <v>6069</v>
      </c>
      <c r="AP106" s="325" t="s">
        <v>6040</v>
      </c>
      <c r="AQ106" s="325" t="s">
        <v>6045</v>
      </c>
      <c r="AR106" s="226" t="s">
        <v>1663</v>
      </c>
      <c r="AS106" s="325" t="s">
        <v>6104</v>
      </c>
      <c r="AT106" s="226" t="s">
        <v>1663</v>
      </c>
      <c r="AU106" s="325" t="s">
        <v>6104</v>
      </c>
      <c r="AV106" s="427" t="s">
        <v>918</v>
      </c>
      <c r="AW106" s="432">
        <v>44215</v>
      </c>
      <c r="AX106" s="493" t="s">
        <v>1068</v>
      </c>
      <c r="AY106" s="348"/>
      <c r="AZ106" s="427"/>
      <c r="BA106" s="427"/>
      <c r="BB106" s="427"/>
      <c r="BC106" s="427"/>
      <c r="BD106" s="427" t="s">
        <v>1369</v>
      </c>
      <c r="BE106" s="427"/>
      <c r="BF106" s="30"/>
    </row>
    <row r="107" spans="1:58" s="14" customFormat="1" ht="90" hidden="1" customHeight="1" x14ac:dyDescent="0.25">
      <c r="B107" s="507" t="s">
        <v>5762</v>
      </c>
      <c r="C107" s="490" t="s">
        <v>6330</v>
      </c>
      <c r="D107" s="468" t="s">
        <v>4956</v>
      </c>
      <c r="E107" s="471">
        <v>43747</v>
      </c>
      <c r="F107" s="467" t="s">
        <v>4957</v>
      </c>
      <c r="G107" s="466" t="s">
        <v>6336</v>
      </c>
      <c r="H107" s="325" t="s">
        <v>6071</v>
      </c>
      <c r="I107" s="325" t="s">
        <v>5630</v>
      </c>
      <c r="J107" s="325" t="s">
        <v>5631</v>
      </c>
      <c r="K107" s="325"/>
      <c r="L107" s="438"/>
      <c r="M107" s="325"/>
      <c r="N107" s="471">
        <v>43745</v>
      </c>
      <c r="O107" s="471">
        <v>43746</v>
      </c>
      <c r="P107" s="454">
        <f t="shared" si="1"/>
        <v>1</v>
      </c>
      <c r="Q107" s="578"/>
      <c r="R107" s="467" t="s">
        <v>154</v>
      </c>
      <c r="S107" s="325"/>
      <c r="T107" s="36" t="s">
        <v>1663</v>
      </c>
      <c r="U107" s="36" t="s">
        <v>1663</v>
      </c>
      <c r="V107" s="36" t="s">
        <v>1663</v>
      </c>
      <c r="W107" s="36" t="s">
        <v>1663</v>
      </c>
      <c r="X107" s="36" t="s">
        <v>1663</v>
      </c>
      <c r="Y107" s="36" t="s">
        <v>1663</v>
      </c>
      <c r="Z107" s="36" t="s">
        <v>1663</v>
      </c>
      <c r="AA107" s="36" t="s">
        <v>1663</v>
      </c>
      <c r="AB107" s="36" t="s">
        <v>1663</v>
      </c>
      <c r="AC107" s="36" t="s">
        <v>1663</v>
      </c>
      <c r="AD107" s="36" t="s">
        <v>1663</v>
      </c>
      <c r="AE107" s="36" t="s">
        <v>1663</v>
      </c>
      <c r="AF107" s="36" t="s">
        <v>1663</v>
      </c>
      <c r="AG107" s="36" t="s">
        <v>1663</v>
      </c>
      <c r="AH107" s="36" t="s">
        <v>1663</v>
      </c>
      <c r="AI107" s="36" t="s">
        <v>1663</v>
      </c>
      <c r="AJ107" s="36" t="s">
        <v>1663</v>
      </c>
      <c r="AK107" s="36" t="s">
        <v>1663</v>
      </c>
      <c r="AL107" s="31" t="s">
        <v>5632</v>
      </c>
      <c r="AM107" s="10" t="s">
        <v>6151</v>
      </c>
      <c r="AN107" s="10" t="s">
        <v>1663</v>
      </c>
      <c r="AO107" s="325" t="s">
        <v>5989</v>
      </c>
      <c r="AP107" s="10" t="s">
        <v>1663</v>
      </c>
      <c r="AQ107" s="325" t="s">
        <v>5989</v>
      </c>
      <c r="AR107" s="10" t="s">
        <v>1663</v>
      </c>
      <c r="AS107" s="325" t="s">
        <v>5989</v>
      </c>
      <c r="AT107" s="10" t="s">
        <v>1663</v>
      </c>
      <c r="AU107" s="325" t="s">
        <v>5989</v>
      </c>
      <c r="AV107" s="427" t="s">
        <v>918</v>
      </c>
      <c r="AW107" s="233">
        <v>44020</v>
      </c>
      <c r="AX107" s="493" t="s">
        <v>1068</v>
      </c>
      <c r="AY107" s="348"/>
      <c r="AZ107" s="427"/>
      <c r="BA107" s="427"/>
      <c r="BB107" s="427"/>
      <c r="BC107" s="427"/>
      <c r="BD107" s="427" t="s">
        <v>1369</v>
      </c>
      <c r="BE107" s="427"/>
      <c r="BF107" s="30"/>
    </row>
    <row r="108" spans="1:58" s="14" customFormat="1" ht="90" hidden="1" customHeight="1" x14ac:dyDescent="0.25">
      <c r="B108" s="507" t="s">
        <v>5763</v>
      </c>
      <c r="C108" s="490" t="s">
        <v>6330</v>
      </c>
      <c r="D108" s="468" t="s">
        <v>4956</v>
      </c>
      <c r="E108" s="471">
        <v>43747</v>
      </c>
      <c r="F108" s="467" t="s">
        <v>4957</v>
      </c>
      <c r="G108" s="466" t="s">
        <v>6337</v>
      </c>
      <c r="H108" s="325" t="s">
        <v>5633</v>
      </c>
      <c r="I108" s="325" t="s">
        <v>5634</v>
      </c>
      <c r="J108" s="325" t="s">
        <v>5635</v>
      </c>
      <c r="K108" s="325"/>
      <c r="L108" s="438"/>
      <c r="M108" s="325"/>
      <c r="N108" s="471">
        <v>43756</v>
      </c>
      <c r="O108" s="471">
        <v>44196</v>
      </c>
      <c r="P108" s="454">
        <f t="shared" si="1"/>
        <v>11</v>
      </c>
      <c r="Q108" s="578"/>
      <c r="R108" s="467" t="s">
        <v>154</v>
      </c>
      <c r="S108" s="325"/>
      <c r="T108" s="36" t="s">
        <v>1663</v>
      </c>
      <c r="U108" s="36" t="s">
        <v>1663</v>
      </c>
      <c r="V108" s="36" t="s">
        <v>1663</v>
      </c>
      <c r="W108" s="36" t="s">
        <v>1663</v>
      </c>
      <c r="X108" s="36" t="s">
        <v>1663</v>
      </c>
      <c r="Y108" s="36" t="s">
        <v>1663</v>
      </c>
      <c r="Z108" s="36" t="s">
        <v>1663</v>
      </c>
      <c r="AA108" s="36" t="s">
        <v>1663</v>
      </c>
      <c r="AB108" s="36" t="s">
        <v>1663</v>
      </c>
      <c r="AC108" s="36" t="s">
        <v>1663</v>
      </c>
      <c r="AD108" s="36" t="s">
        <v>1663</v>
      </c>
      <c r="AE108" s="36" t="s">
        <v>1663</v>
      </c>
      <c r="AF108" s="36" t="s">
        <v>1663</v>
      </c>
      <c r="AG108" s="36" t="s">
        <v>1663</v>
      </c>
      <c r="AH108" s="36" t="s">
        <v>1663</v>
      </c>
      <c r="AI108" s="36" t="s">
        <v>1663</v>
      </c>
      <c r="AJ108" s="36" t="s">
        <v>1663</v>
      </c>
      <c r="AK108" s="36" t="s">
        <v>1663</v>
      </c>
      <c r="AL108" s="10" t="s">
        <v>5636</v>
      </c>
      <c r="AM108" s="10" t="s">
        <v>6160</v>
      </c>
      <c r="AN108" s="10" t="s">
        <v>6004</v>
      </c>
      <c r="AO108" s="325" t="s">
        <v>6063</v>
      </c>
      <c r="AP108" s="325" t="s">
        <v>6041</v>
      </c>
      <c r="AQ108" s="325" t="s">
        <v>6072</v>
      </c>
      <c r="AR108" s="226" t="s">
        <v>1663</v>
      </c>
      <c r="AS108" s="325" t="s">
        <v>6104</v>
      </c>
      <c r="AT108" s="226" t="s">
        <v>1663</v>
      </c>
      <c r="AU108" s="325" t="s">
        <v>6104</v>
      </c>
      <c r="AV108" s="427" t="s">
        <v>918</v>
      </c>
      <c r="AW108" s="432">
        <v>44215</v>
      </c>
      <c r="AX108" s="493" t="s">
        <v>1068</v>
      </c>
      <c r="AY108" s="348"/>
      <c r="AZ108" s="427"/>
      <c r="BA108" s="427"/>
      <c r="BB108" s="427"/>
      <c r="BC108" s="427"/>
      <c r="BD108" s="427" t="s">
        <v>1369</v>
      </c>
      <c r="BE108" s="427"/>
      <c r="BF108" s="30"/>
    </row>
    <row r="109" spans="1:58" s="14" customFormat="1" ht="90" hidden="1" customHeight="1" x14ac:dyDescent="0.25">
      <c r="B109" s="507" t="s">
        <v>4962</v>
      </c>
      <c r="C109" s="490" t="s">
        <v>6330</v>
      </c>
      <c r="D109" s="468" t="s">
        <v>4956</v>
      </c>
      <c r="E109" s="471">
        <v>43747</v>
      </c>
      <c r="F109" s="467" t="s">
        <v>4957</v>
      </c>
      <c r="G109" s="466" t="s">
        <v>6338</v>
      </c>
      <c r="H109" s="325" t="s">
        <v>4963</v>
      </c>
      <c r="I109" s="325" t="s">
        <v>4964</v>
      </c>
      <c r="J109" s="325" t="s">
        <v>4965</v>
      </c>
      <c r="K109" s="325"/>
      <c r="L109" s="438"/>
      <c r="M109" s="325"/>
      <c r="N109" s="471">
        <v>43756</v>
      </c>
      <c r="O109" s="471">
        <v>44012</v>
      </c>
      <c r="P109" s="454">
        <f t="shared" si="1"/>
        <v>37</v>
      </c>
      <c r="Q109" s="578"/>
      <c r="R109" s="467" t="s">
        <v>154</v>
      </c>
      <c r="S109" s="325"/>
      <c r="T109" s="36" t="s">
        <v>1663</v>
      </c>
      <c r="U109" s="36" t="s">
        <v>1663</v>
      </c>
      <c r="V109" s="36" t="s">
        <v>1663</v>
      </c>
      <c r="W109" s="36" t="s">
        <v>1663</v>
      </c>
      <c r="X109" s="36" t="s">
        <v>1663</v>
      </c>
      <c r="Y109" s="36" t="s">
        <v>1663</v>
      </c>
      <c r="Z109" s="36" t="s">
        <v>1663</v>
      </c>
      <c r="AA109" s="36" t="s">
        <v>1663</v>
      </c>
      <c r="AB109" s="36" t="s">
        <v>1663</v>
      </c>
      <c r="AC109" s="36" t="s">
        <v>1663</v>
      </c>
      <c r="AD109" s="36" t="s">
        <v>1663</v>
      </c>
      <c r="AE109" s="36" t="s">
        <v>1663</v>
      </c>
      <c r="AF109" s="36" t="s">
        <v>1663</v>
      </c>
      <c r="AG109" s="36" t="s">
        <v>1663</v>
      </c>
      <c r="AH109" s="36" t="s">
        <v>1663</v>
      </c>
      <c r="AI109" s="36" t="s">
        <v>1663</v>
      </c>
      <c r="AJ109" s="36" t="s">
        <v>1663</v>
      </c>
      <c r="AK109" s="36" t="s">
        <v>1663</v>
      </c>
      <c r="AL109" s="10" t="s">
        <v>5637</v>
      </c>
      <c r="AM109" s="10" t="s">
        <v>6161</v>
      </c>
      <c r="AN109" s="10" t="s">
        <v>6006</v>
      </c>
      <c r="AO109" s="325" t="s">
        <v>6073</v>
      </c>
      <c r="AP109" s="325" t="s">
        <v>6042</v>
      </c>
      <c r="AQ109" s="325" t="s">
        <v>6074</v>
      </c>
      <c r="AR109" s="325" t="s">
        <v>4966</v>
      </c>
      <c r="AS109" s="325" t="s">
        <v>6109</v>
      </c>
      <c r="AT109" s="226" t="s">
        <v>1663</v>
      </c>
      <c r="AU109" s="325" t="s">
        <v>6329</v>
      </c>
      <c r="AV109" s="427" t="s">
        <v>918</v>
      </c>
      <c r="AW109" s="432">
        <v>44404</v>
      </c>
      <c r="AX109" s="493" t="s">
        <v>1068</v>
      </c>
      <c r="AY109" s="348"/>
      <c r="AZ109" s="427"/>
      <c r="BA109" s="427"/>
      <c r="BB109" s="427"/>
      <c r="BC109" s="427"/>
      <c r="BD109" s="427" t="s">
        <v>1369</v>
      </c>
      <c r="BE109" s="427"/>
      <c r="BF109" s="30"/>
    </row>
    <row r="110" spans="1:58" s="14" customFormat="1" ht="90" hidden="1" customHeight="1" x14ac:dyDescent="0.25">
      <c r="B110" s="507" t="s">
        <v>5764</v>
      </c>
      <c r="C110" s="490" t="s">
        <v>6364</v>
      </c>
      <c r="D110" s="468" t="s">
        <v>6367</v>
      </c>
      <c r="E110" s="471">
        <v>43889</v>
      </c>
      <c r="F110" s="467" t="s">
        <v>5305</v>
      </c>
      <c r="G110" s="466" t="s">
        <v>6332</v>
      </c>
      <c r="H110" s="325" t="s">
        <v>5638</v>
      </c>
      <c r="I110" s="325" t="s">
        <v>5639</v>
      </c>
      <c r="J110" s="325" t="s">
        <v>5640</v>
      </c>
      <c r="K110" s="325"/>
      <c r="L110" s="438"/>
      <c r="M110" s="325"/>
      <c r="N110" s="471">
        <v>43922</v>
      </c>
      <c r="O110" s="471">
        <v>44011</v>
      </c>
      <c r="P110" s="454">
        <f t="shared" si="1"/>
        <v>13</v>
      </c>
      <c r="Q110" s="578"/>
      <c r="R110" s="467" t="s">
        <v>5641</v>
      </c>
      <c r="S110" s="325"/>
      <c r="T110" s="36" t="s">
        <v>1663</v>
      </c>
      <c r="U110" s="36" t="s">
        <v>1663</v>
      </c>
      <c r="V110" s="36" t="s">
        <v>1663</v>
      </c>
      <c r="W110" s="36" t="s">
        <v>1663</v>
      </c>
      <c r="X110" s="36" t="s">
        <v>1663</v>
      </c>
      <c r="Y110" s="36" t="s">
        <v>1663</v>
      </c>
      <c r="Z110" s="36" t="s">
        <v>1663</v>
      </c>
      <c r="AA110" s="36" t="s">
        <v>1663</v>
      </c>
      <c r="AB110" s="36" t="s">
        <v>1663</v>
      </c>
      <c r="AC110" s="36" t="s">
        <v>1663</v>
      </c>
      <c r="AD110" s="36" t="s">
        <v>1663</v>
      </c>
      <c r="AE110" s="36" t="s">
        <v>1663</v>
      </c>
      <c r="AF110" s="36" t="s">
        <v>1663</v>
      </c>
      <c r="AG110" s="36" t="s">
        <v>1663</v>
      </c>
      <c r="AH110" s="36" t="s">
        <v>1663</v>
      </c>
      <c r="AI110" s="36" t="s">
        <v>1663</v>
      </c>
      <c r="AJ110" s="36" t="s">
        <v>1663</v>
      </c>
      <c r="AK110" s="36" t="s">
        <v>1663</v>
      </c>
      <c r="AL110" s="32" t="s">
        <v>5642</v>
      </c>
      <c r="AM110" s="10" t="s">
        <v>6152</v>
      </c>
      <c r="AN110" s="10" t="s">
        <v>1663</v>
      </c>
      <c r="AO110" s="325" t="s">
        <v>5989</v>
      </c>
      <c r="AP110" s="10" t="s">
        <v>1663</v>
      </c>
      <c r="AQ110" s="325" t="s">
        <v>5989</v>
      </c>
      <c r="AR110" s="10" t="s">
        <v>1663</v>
      </c>
      <c r="AS110" s="325" t="s">
        <v>5989</v>
      </c>
      <c r="AT110" s="10" t="s">
        <v>1663</v>
      </c>
      <c r="AU110" s="325" t="s">
        <v>5989</v>
      </c>
      <c r="AV110" s="427" t="s">
        <v>918</v>
      </c>
      <c r="AW110" s="233">
        <v>44020</v>
      </c>
      <c r="AX110" s="493" t="s">
        <v>1068</v>
      </c>
      <c r="AY110" s="348"/>
      <c r="AZ110" s="427"/>
      <c r="BA110" s="427"/>
      <c r="BB110" s="427"/>
      <c r="BC110" s="427"/>
      <c r="BD110" s="427" t="s">
        <v>1369</v>
      </c>
      <c r="BE110" s="427"/>
      <c r="BF110" s="30"/>
    </row>
    <row r="111" spans="1:58" s="14" customFormat="1" ht="90" hidden="1" customHeight="1" x14ac:dyDescent="0.25">
      <c r="B111" s="507" t="s">
        <v>5765</v>
      </c>
      <c r="C111" s="490" t="s">
        <v>6330</v>
      </c>
      <c r="D111" s="468" t="s">
        <v>4968</v>
      </c>
      <c r="E111" s="471">
        <v>43910</v>
      </c>
      <c r="F111" s="467"/>
      <c r="G111" s="466" t="s">
        <v>6331</v>
      </c>
      <c r="H111" s="325" t="s">
        <v>6075</v>
      </c>
      <c r="I111" s="325" t="s">
        <v>4969</v>
      </c>
      <c r="J111" s="325" t="s">
        <v>5643</v>
      </c>
      <c r="K111" s="325"/>
      <c r="L111" s="479" t="s">
        <v>5644</v>
      </c>
      <c r="M111" s="325"/>
      <c r="N111" s="471">
        <v>43983</v>
      </c>
      <c r="O111" s="471">
        <v>44104</v>
      </c>
      <c r="P111" s="454">
        <f t="shared" si="1"/>
        <v>18</v>
      </c>
      <c r="Q111" s="578"/>
      <c r="R111" s="467" t="s">
        <v>4972</v>
      </c>
      <c r="S111" s="325"/>
      <c r="T111" s="36" t="s">
        <v>1663</v>
      </c>
      <c r="U111" s="36" t="s">
        <v>1663</v>
      </c>
      <c r="V111" s="36" t="s">
        <v>1663</v>
      </c>
      <c r="W111" s="36" t="s">
        <v>1663</v>
      </c>
      <c r="X111" s="36" t="s">
        <v>1663</v>
      </c>
      <c r="Y111" s="36" t="s">
        <v>1663</v>
      </c>
      <c r="Z111" s="36" t="s">
        <v>1663</v>
      </c>
      <c r="AA111" s="36" t="s">
        <v>1663</v>
      </c>
      <c r="AB111" s="36" t="s">
        <v>1663</v>
      </c>
      <c r="AC111" s="36" t="s">
        <v>1663</v>
      </c>
      <c r="AD111" s="36" t="s">
        <v>1663</v>
      </c>
      <c r="AE111" s="36" t="s">
        <v>1663</v>
      </c>
      <c r="AF111" s="36" t="s">
        <v>1663</v>
      </c>
      <c r="AG111" s="36" t="s">
        <v>1663</v>
      </c>
      <c r="AH111" s="36" t="s">
        <v>1663</v>
      </c>
      <c r="AI111" s="36" t="s">
        <v>1663</v>
      </c>
      <c r="AJ111" s="36" t="s">
        <v>1663</v>
      </c>
      <c r="AK111" s="36" t="s">
        <v>1663</v>
      </c>
      <c r="AL111" s="325" t="s">
        <v>5645</v>
      </c>
      <c r="AM111" s="325" t="s">
        <v>6162</v>
      </c>
      <c r="AN111" s="325" t="s">
        <v>6007</v>
      </c>
      <c r="AO111" s="325" t="s">
        <v>6076</v>
      </c>
      <c r="AP111" s="32" t="s">
        <v>6043</v>
      </c>
      <c r="AQ111" s="325" t="s">
        <v>6077</v>
      </c>
      <c r="AR111" s="226" t="s">
        <v>1663</v>
      </c>
      <c r="AS111" s="325" t="s">
        <v>6104</v>
      </c>
      <c r="AT111" s="226" t="s">
        <v>1663</v>
      </c>
      <c r="AU111" s="325" t="s">
        <v>6104</v>
      </c>
      <c r="AV111" s="427" t="s">
        <v>918</v>
      </c>
      <c r="AW111" s="432">
        <v>44216</v>
      </c>
      <c r="AX111" s="493" t="s">
        <v>1068</v>
      </c>
      <c r="AY111" s="348"/>
      <c r="AZ111" s="427"/>
      <c r="BA111" s="427"/>
      <c r="BB111" s="427"/>
      <c r="BC111" s="427"/>
      <c r="BD111" s="427" t="s">
        <v>1369</v>
      </c>
      <c r="BE111" s="427"/>
      <c r="BF111" s="30"/>
    </row>
    <row r="112" spans="1:58" s="14" customFormat="1" ht="90" hidden="1" customHeight="1" x14ac:dyDescent="0.25">
      <c r="B112" s="507" t="s">
        <v>4967</v>
      </c>
      <c r="C112" s="490" t="s">
        <v>6330</v>
      </c>
      <c r="D112" s="468" t="s">
        <v>4968</v>
      </c>
      <c r="E112" s="471">
        <v>43910</v>
      </c>
      <c r="F112" s="467"/>
      <c r="G112" s="466" t="s">
        <v>6331</v>
      </c>
      <c r="H112" s="325" t="s">
        <v>6078</v>
      </c>
      <c r="I112" s="325" t="s">
        <v>4969</v>
      </c>
      <c r="J112" s="325" t="s">
        <v>4970</v>
      </c>
      <c r="K112" s="325"/>
      <c r="L112" s="479" t="s">
        <v>4971</v>
      </c>
      <c r="M112" s="325"/>
      <c r="N112" s="471">
        <v>43983</v>
      </c>
      <c r="O112" s="471">
        <v>44165</v>
      </c>
      <c r="P112" s="454">
        <f t="shared" si="1"/>
        <v>26</v>
      </c>
      <c r="Q112" s="578"/>
      <c r="R112" s="467" t="s">
        <v>4972</v>
      </c>
      <c r="S112" s="325"/>
      <c r="T112" s="36" t="s">
        <v>1663</v>
      </c>
      <c r="U112" s="36" t="s">
        <v>1663</v>
      </c>
      <c r="V112" s="36" t="s">
        <v>1663</v>
      </c>
      <c r="W112" s="36" t="s">
        <v>1663</v>
      </c>
      <c r="X112" s="36" t="s">
        <v>1663</v>
      </c>
      <c r="Y112" s="36" t="s">
        <v>1663</v>
      </c>
      <c r="Z112" s="36" t="s">
        <v>1663</v>
      </c>
      <c r="AA112" s="36" t="s">
        <v>1663</v>
      </c>
      <c r="AB112" s="36" t="s">
        <v>1663</v>
      </c>
      <c r="AC112" s="36" t="s">
        <v>1663</v>
      </c>
      <c r="AD112" s="36" t="s">
        <v>1663</v>
      </c>
      <c r="AE112" s="36" t="s">
        <v>1663</v>
      </c>
      <c r="AF112" s="36" t="s">
        <v>1663</v>
      </c>
      <c r="AG112" s="36" t="s">
        <v>1663</v>
      </c>
      <c r="AH112" s="36" t="s">
        <v>1663</v>
      </c>
      <c r="AI112" s="36" t="s">
        <v>1663</v>
      </c>
      <c r="AJ112" s="36" t="s">
        <v>1663</v>
      </c>
      <c r="AK112" s="36" t="s">
        <v>1663</v>
      </c>
      <c r="AL112" s="325" t="s">
        <v>5645</v>
      </c>
      <c r="AM112" s="325" t="s">
        <v>6162</v>
      </c>
      <c r="AN112" s="325" t="s">
        <v>6008</v>
      </c>
      <c r="AO112" s="325" t="s">
        <v>6079</v>
      </c>
      <c r="AP112" s="325" t="s">
        <v>6043</v>
      </c>
      <c r="AQ112" s="325" t="s">
        <v>6080</v>
      </c>
      <c r="AR112" s="325" t="s">
        <v>4973</v>
      </c>
      <c r="AS112" s="325" t="s">
        <v>6110</v>
      </c>
      <c r="AT112" s="226" t="s">
        <v>1663</v>
      </c>
      <c r="AU112" s="325" t="s">
        <v>6329</v>
      </c>
      <c r="AV112" s="427" t="s">
        <v>918</v>
      </c>
      <c r="AW112" s="432">
        <v>44406</v>
      </c>
      <c r="AX112" s="493" t="s">
        <v>1068</v>
      </c>
      <c r="AY112" s="348"/>
      <c r="AZ112" s="427"/>
      <c r="BA112" s="427"/>
      <c r="BB112" s="427"/>
      <c r="BC112" s="427"/>
      <c r="BD112" s="427" t="s">
        <v>1369</v>
      </c>
      <c r="BE112" s="427"/>
      <c r="BF112" s="30"/>
    </row>
    <row r="113" spans="2:58" s="14" customFormat="1" ht="90" hidden="1" customHeight="1" x14ac:dyDescent="0.25">
      <c r="B113" s="507" t="s">
        <v>4974</v>
      </c>
      <c r="C113" s="490" t="s">
        <v>6330</v>
      </c>
      <c r="D113" s="468" t="s">
        <v>4968</v>
      </c>
      <c r="E113" s="471">
        <v>43910</v>
      </c>
      <c r="F113" s="467"/>
      <c r="G113" s="466" t="s">
        <v>6331</v>
      </c>
      <c r="H113" s="325" t="s">
        <v>6075</v>
      </c>
      <c r="I113" s="325" t="s">
        <v>4969</v>
      </c>
      <c r="J113" s="325" t="s">
        <v>4975</v>
      </c>
      <c r="K113" s="325"/>
      <c r="L113" s="479" t="s">
        <v>4976</v>
      </c>
      <c r="M113" s="325"/>
      <c r="N113" s="471">
        <v>44075</v>
      </c>
      <c r="O113" s="471">
        <v>44165</v>
      </c>
      <c r="P113" s="454">
        <f t="shared" si="1"/>
        <v>13</v>
      </c>
      <c r="Q113" s="578"/>
      <c r="R113" s="467" t="s">
        <v>4972</v>
      </c>
      <c r="S113" s="325"/>
      <c r="T113" s="36" t="s">
        <v>1663</v>
      </c>
      <c r="U113" s="36" t="s">
        <v>1663</v>
      </c>
      <c r="V113" s="36" t="s">
        <v>1663</v>
      </c>
      <c r="W113" s="36" t="s">
        <v>1663</v>
      </c>
      <c r="X113" s="36" t="s">
        <v>1663</v>
      </c>
      <c r="Y113" s="36" t="s">
        <v>1663</v>
      </c>
      <c r="Z113" s="36" t="s">
        <v>1663</v>
      </c>
      <c r="AA113" s="36" t="s">
        <v>1663</v>
      </c>
      <c r="AB113" s="36" t="s">
        <v>1663</v>
      </c>
      <c r="AC113" s="36" t="s">
        <v>1663</v>
      </c>
      <c r="AD113" s="36" t="s">
        <v>1663</v>
      </c>
      <c r="AE113" s="36" t="s">
        <v>1663</v>
      </c>
      <c r="AF113" s="36" t="s">
        <v>1663</v>
      </c>
      <c r="AG113" s="36" t="s">
        <v>1663</v>
      </c>
      <c r="AH113" s="36" t="s">
        <v>1663</v>
      </c>
      <c r="AI113" s="36" t="s">
        <v>1663</v>
      </c>
      <c r="AJ113" s="36" t="s">
        <v>1663</v>
      </c>
      <c r="AK113" s="36" t="s">
        <v>1663</v>
      </c>
      <c r="AL113" s="325" t="s">
        <v>5645</v>
      </c>
      <c r="AM113" s="325" t="s">
        <v>6163</v>
      </c>
      <c r="AN113" s="325" t="s">
        <v>6009</v>
      </c>
      <c r="AO113" s="325" t="s">
        <v>6079</v>
      </c>
      <c r="AP113" s="325" t="s">
        <v>6048</v>
      </c>
      <c r="AQ113" s="325" t="s">
        <v>6081</v>
      </c>
      <c r="AR113" s="325" t="s">
        <v>4977</v>
      </c>
      <c r="AS113" s="325" t="s">
        <v>6111</v>
      </c>
      <c r="AT113" s="226" t="s">
        <v>1663</v>
      </c>
      <c r="AU113" s="325" t="s">
        <v>6329</v>
      </c>
      <c r="AV113" s="427" t="s">
        <v>918</v>
      </c>
      <c r="AW113" s="432">
        <v>44406</v>
      </c>
      <c r="AX113" s="493" t="s">
        <v>1068</v>
      </c>
      <c r="AY113" s="348"/>
      <c r="AZ113" s="427"/>
      <c r="BA113" s="427"/>
      <c r="BB113" s="427"/>
      <c r="BC113" s="427"/>
      <c r="BD113" s="427" t="s">
        <v>1369</v>
      </c>
      <c r="BE113" s="427"/>
      <c r="BF113" s="30"/>
    </row>
    <row r="114" spans="2:58" s="14" customFormat="1" ht="90" hidden="1" customHeight="1" x14ac:dyDescent="0.25">
      <c r="B114" s="507" t="s">
        <v>5766</v>
      </c>
      <c r="C114" s="490" t="s">
        <v>6330</v>
      </c>
      <c r="D114" s="468" t="s">
        <v>4968</v>
      </c>
      <c r="E114" s="471">
        <v>43910</v>
      </c>
      <c r="F114" s="467"/>
      <c r="G114" s="466" t="s">
        <v>6331</v>
      </c>
      <c r="H114" s="325" t="s">
        <v>6082</v>
      </c>
      <c r="I114" s="325" t="s">
        <v>4969</v>
      </c>
      <c r="J114" s="325" t="s">
        <v>5646</v>
      </c>
      <c r="K114" s="325"/>
      <c r="L114" s="479" t="s">
        <v>4976</v>
      </c>
      <c r="M114" s="325"/>
      <c r="N114" s="471">
        <v>43983</v>
      </c>
      <c r="O114" s="471">
        <v>44195</v>
      </c>
      <c r="P114" s="454">
        <f t="shared" si="1"/>
        <v>31</v>
      </c>
      <c r="Q114" s="578"/>
      <c r="R114" s="467" t="s">
        <v>4972</v>
      </c>
      <c r="S114" s="325"/>
      <c r="T114" s="36" t="s">
        <v>1663</v>
      </c>
      <c r="U114" s="36" t="s">
        <v>1663</v>
      </c>
      <c r="V114" s="36" t="s">
        <v>1663</v>
      </c>
      <c r="W114" s="36" t="s">
        <v>1663</v>
      </c>
      <c r="X114" s="36" t="s">
        <v>1663</v>
      </c>
      <c r="Y114" s="36" t="s">
        <v>1663</v>
      </c>
      <c r="Z114" s="36" t="s">
        <v>1663</v>
      </c>
      <c r="AA114" s="36" t="s">
        <v>1663</v>
      </c>
      <c r="AB114" s="36" t="s">
        <v>1663</v>
      </c>
      <c r="AC114" s="36" t="s">
        <v>1663</v>
      </c>
      <c r="AD114" s="36" t="s">
        <v>1663</v>
      </c>
      <c r="AE114" s="36" t="s">
        <v>1663</v>
      </c>
      <c r="AF114" s="36" t="s">
        <v>1663</v>
      </c>
      <c r="AG114" s="36" t="s">
        <v>1663</v>
      </c>
      <c r="AH114" s="36" t="s">
        <v>1663</v>
      </c>
      <c r="AI114" s="36" t="s">
        <v>1663</v>
      </c>
      <c r="AJ114" s="36" t="s">
        <v>1663</v>
      </c>
      <c r="AK114" s="36" t="s">
        <v>1663</v>
      </c>
      <c r="AL114" s="325" t="s">
        <v>5645</v>
      </c>
      <c r="AM114" s="325" t="s">
        <v>6162</v>
      </c>
      <c r="AN114" s="325" t="s">
        <v>6010</v>
      </c>
      <c r="AO114" s="200" t="s">
        <v>6083</v>
      </c>
      <c r="AP114" s="200" t="s">
        <v>6049</v>
      </c>
      <c r="AQ114" s="200" t="s">
        <v>6084</v>
      </c>
      <c r="AR114" s="226" t="s">
        <v>1663</v>
      </c>
      <c r="AS114" s="325" t="s">
        <v>6104</v>
      </c>
      <c r="AT114" s="226" t="s">
        <v>1663</v>
      </c>
      <c r="AU114" s="325" t="s">
        <v>6104</v>
      </c>
      <c r="AV114" s="427" t="s">
        <v>918</v>
      </c>
      <c r="AW114" s="432">
        <v>44216</v>
      </c>
      <c r="AX114" s="493" t="s">
        <v>1068</v>
      </c>
      <c r="AY114" s="348"/>
      <c r="AZ114" s="427"/>
      <c r="BA114" s="427"/>
      <c r="BB114" s="427"/>
      <c r="BC114" s="427"/>
      <c r="BD114" s="427" t="s">
        <v>1369</v>
      </c>
      <c r="BE114" s="427"/>
      <c r="BF114" s="30"/>
    </row>
    <row r="115" spans="2:58" s="14" customFormat="1" ht="90" hidden="1" customHeight="1" x14ac:dyDescent="0.25">
      <c r="B115" s="507" t="s">
        <v>4978</v>
      </c>
      <c r="C115" s="490" t="s">
        <v>6330</v>
      </c>
      <c r="D115" s="468" t="s">
        <v>4968</v>
      </c>
      <c r="E115" s="471">
        <v>43910</v>
      </c>
      <c r="F115" s="467"/>
      <c r="G115" s="466" t="s">
        <v>6332</v>
      </c>
      <c r="H115" s="325" t="s">
        <v>6085</v>
      </c>
      <c r="I115" s="325" t="s">
        <v>4979</v>
      </c>
      <c r="J115" s="325" t="s">
        <v>4980</v>
      </c>
      <c r="K115" s="325"/>
      <c r="L115" s="226" t="s">
        <v>4981</v>
      </c>
      <c r="M115" s="325"/>
      <c r="N115" s="471">
        <v>43983</v>
      </c>
      <c r="O115" s="471">
        <v>44104</v>
      </c>
      <c r="P115" s="454">
        <f t="shared" si="1"/>
        <v>18</v>
      </c>
      <c r="Q115" s="578"/>
      <c r="R115" s="467" t="s">
        <v>4972</v>
      </c>
      <c r="S115" s="325"/>
      <c r="T115" s="36" t="s">
        <v>1663</v>
      </c>
      <c r="U115" s="36" t="s">
        <v>1663</v>
      </c>
      <c r="V115" s="36" t="s">
        <v>1663</v>
      </c>
      <c r="W115" s="36" t="s">
        <v>1663</v>
      </c>
      <c r="X115" s="36" t="s">
        <v>1663</v>
      </c>
      <c r="Y115" s="36" t="s">
        <v>1663</v>
      </c>
      <c r="Z115" s="36" t="s">
        <v>1663</v>
      </c>
      <c r="AA115" s="36" t="s">
        <v>1663</v>
      </c>
      <c r="AB115" s="36" t="s">
        <v>1663</v>
      </c>
      <c r="AC115" s="36" t="s">
        <v>1663</v>
      </c>
      <c r="AD115" s="36" t="s">
        <v>1663</v>
      </c>
      <c r="AE115" s="36" t="s">
        <v>1663</v>
      </c>
      <c r="AF115" s="36" t="s">
        <v>1663</v>
      </c>
      <c r="AG115" s="36" t="s">
        <v>1663</v>
      </c>
      <c r="AH115" s="36" t="s">
        <v>1663</v>
      </c>
      <c r="AI115" s="36" t="s">
        <v>1663</v>
      </c>
      <c r="AJ115" s="36" t="s">
        <v>1663</v>
      </c>
      <c r="AK115" s="36" t="s">
        <v>1663</v>
      </c>
      <c r="AL115" s="325" t="s">
        <v>5645</v>
      </c>
      <c r="AM115" s="325" t="s">
        <v>6162</v>
      </c>
      <c r="AN115" s="325" t="s">
        <v>6011</v>
      </c>
      <c r="AO115" s="200" t="s">
        <v>6083</v>
      </c>
      <c r="AP115" s="200" t="s">
        <v>6050</v>
      </c>
      <c r="AQ115" s="200" t="s">
        <v>6086</v>
      </c>
      <c r="AR115" s="200" t="s">
        <v>4982</v>
      </c>
      <c r="AS115" s="200" t="s">
        <v>6110</v>
      </c>
      <c r="AT115" s="226" t="s">
        <v>1663</v>
      </c>
      <c r="AU115" s="325" t="s">
        <v>6329</v>
      </c>
      <c r="AV115" s="188" t="s">
        <v>918</v>
      </c>
      <c r="AW115" s="233">
        <v>44406</v>
      </c>
      <c r="AX115" s="493" t="s">
        <v>1068</v>
      </c>
      <c r="AY115" s="348"/>
      <c r="AZ115" s="427"/>
      <c r="BA115" s="427"/>
      <c r="BB115" s="427"/>
      <c r="BC115" s="427"/>
      <c r="BD115" s="427" t="s">
        <v>1369</v>
      </c>
      <c r="BE115" s="427"/>
      <c r="BF115" s="30"/>
    </row>
    <row r="116" spans="2:58" s="14" customFormat="1" ht="90" hidden="1" customHeight="1" x14ac:dyDescent="0.25">
      <c r="B116" s="507" t="s">
        <v>5767</v>
      </c>
      <c r="C116" s="490" t="s">
        <v>6330</v>
      </c>
      <c r="D116" s="468" t="s">
        <v>4968</v>
      </c>
      <c r="E116" s="471">
        <v>43910</v>
      </c>
      <c r="F116" s="467"/>
      <c r="G116" s="466" t="s">
        <v>6332</v>
      </c>
      <c r="H116" s="325" t="s">
        <v>6085</v>
      </c>
      <c r="I116" s="325" t="s">
        <v>4979</v>
      </c>
      <c r="J116" s="325" t="s">
        <v>5647</v>
      </c>
      <c r="K116" s="325"/>
      <c r="L116" s="226" t="s">
        <v>5648</v>
      </c>
      <c r="M116" s="325"/>
      <c r="N116" s="471">
        <v>44013</v>
      </c>
      <c r="O116" s="471">
        <v>44104</v>
      </c>
      <c r="P116" s="454">
        <f t="shared" si="1"/>
        <v>13</v>
      </c>
      <c r="Q116" s="578"/>
      <c r="R116" s="467" t="s">
        <v>4972</v>
      </c>
      <c r="S116" s="325"/>
      <c r="T116" s="36" t="s">
        <v>1663</v>
      </c>
      <c r="U116" s="36" t="s">
        <v>1663</v>
      </c>
      <c r="V116" s="36" t="s">
        <v>1663</v>
      </c>
      <c r="W116" s="36" t="s">
        <v>1663</v>
      </c>
      <c r="X116" s="36" t="s">
        <v>1663</v>
      </c>
      <c r="Y116" s="36" t="s">
        <v>1663</v>
      </c>
      <c r="Z116" s="36" t="s">
        <v>1663</v>
      </c>
      <c r="AA116" s="36" t="s">
        <v>1663</v>
      </c>
      <c r="AB116" s="36" t="s">
        <v>1663</v>
      </c>
      <c r="AC116" s="36" t="s">
        <v>1663</v>
      </c>
      <c r="AD116" s="36" t="s">
        <v>1663</v>
      </c>
      <c r="AE116" s="36" t="s">
        <v>1663</v>
      </c>
      <c r="AF116" s="36" t="s">
        <v>1663</v>
      </c>
      <c r="AG116" s="36" t="s">
        <v>1663</v>
      </c>
      <c r="AH116" s="36" t="s">
        <v>1663</v>
      </c>
      <c r="AI116" s="36" t="s">
        <v>1663</v>
      </c>
      <c r="AJ116" s="36" t="s">
        <v>1663</v>
      </c>
      <c r="AK116" s="36" t="s">
        <v>1663</v>
      </c>
      <c r="AL116" s="325" t="s">
        <v>5645</v>
      </c>
      <c r="AM116" s="325" t="s">
        <v>6164</v>
      </c>
      <c r="AN116" s="325" t="s">
        <v>6012</v>
      </c>
      <c r="AO116" s="200" t="s">
        <v>6083</v>
      </c>
      <c r="AP116" s="200" t="s">
        <v>6051</v>
      </c>
      <c r="AQ116" s="200" t="s">
        <v>6087</v>
      </c>
      <c r="AR116" s="226" t="s">
        <v>1663</v>
      </c>
      <c r="AS116" s="325" t="s">
        <v>6104</v>
      </c>
      <c r="AT116" s="226" t="s">
        <v>1663</v>
      </c>
      <c r="AU116" s="325" t="s">
        <v>6104</v>
      </c>
      <c r="AV116" s="188" t="s">
        <v>918</v>
      </c>
      <c r="AW116" s="233">
        <v>44216</v>
      </c>
      <c r="AX116" s="493" t="s">
        <v>1068</v>
      </c>
      <c r="AY116" s="348"/>
      <c r="AZ116" s="427"/>
      <c r="BA116" s="427"/>
      <c r="BB116" s="427"/>
      <c r="BC116" s="427"/>
      <c r="BD116" s="427" t="s">
        <v>1369</v>
      </c>
      <c r="BE116" s="427"/>
      <c r="BF116" s="30"/>
    </row>
    <row r="117" spans="2:58" s="14" customFormat="1" ht="90" hidden="1" customHeight="1" x14ac:dyDescent="0.25">
      <c r="B117" s="507" t="s">
        <v>4983</v>
      </c>
      <c r="C117" s="490" t="s">
        <v>6330</v>
      </c>
      <c r="D117" s="468" t="s">
        <v>4968</v>
      </c>
      <c r="E117" s="471">
        <v>43910</v>
      </c>
      <c r="F117" s="467"/>
      <c r="G117" s="466" t="s">
        <v>6332</v>
      </c>
      <c r="H117" s="325" t="s">
        <v>6085</v>
      </c>
      <c r="I117" s="325" t="s">
        <v>4979</v>
      </c>
      <c r="J117" s="325" t="s">
        <v>4984</v>
      </c>
      <c r="K117" s="325"/>
      <c r="L117" s="226" t="s">
        <v>4985</v>
      </c>
      <c r="M117" s="325"/>
      <c r="N117" s="471">
        <v>43983</v>
      </c>
      <c r="O117" s="471">
        <v>44195</v>
      </c>
      <c r="P117" s="454">
        <f t="shared" si="1"/>
        <v>31</v>
      </c>
      <c r="Q117" s="578"/>
      <c r="R117" s="467" t="s">
        <v>4972</v>
      </c>
      <c r="S117" s="325"/>
      <c r="T117" s="36" t="s">
        <v>1663</v>
      </c>
      <c r="U117" s="36" t="s">
        <v>1663</v>
      </c>
      <c r="V117" s="36" t="s">
        <v>1663</v>
      </c>
      <c r="W117" s="36" t="s">
        <v>1663</v>
      </c>
      <c r="X117" s="36" t="s">
        <v>1663</v>
      </c>
      <c r="Y117" s="36" t="s">
        <v>1663</v>
      </c>
      <c r="Z117" s="36" t="s">
        <v>1663</v>
      </c>
      <c r="AA117" s="36" t="s">
        <v>1663</v>
      </c>
      <c r="AB117" s="36" t="s">
        <v>1663</v>
      </c>
      <c r="AC117" s="36" t="s">
        <v>1663</v>
      </c>
      <c r="AD117" s="36" t="s">
        <v>1663</v>
      </c>
      <c r="AE117" s="36" t="s">
        <v>1663</v>
      </c>
      <c r="AF117" s="36" t="s">
        <v>1663</v>
      </c>
      <c r="AG117" s="36" t="s">
        <v>1663</v>
      </c>
      <c r="AH117" s="36" t="s">
        <v>1663</v>
      </c>
      <c r="AI117" s="36" t="s">
        <v>1663</v>
      </c>
      <c r="AJ117" s="36" t="s">
        <v>1663</v>
      </c>
      <c r="AK117" s="36" t="s">
        <v>1663</v>
      </c>
      <c r="AL117" s="325" t="s">
        <v>5645</v>
      </c>
      <c r="AM117" s="325" t="s">
        <v>6162</v>
      </c>
      <c r="AN117" s="325" t="s">
        <v>6012</v>
      </c>
      <c r="AO117" s="200" t="s">
        <v>6083</v>
      </c>
      <c r="AP117" s="200" t="s">
        <v>6052</v>
      </c>
      <c r="AQ117" s="200" t="s">
        <v>6046</v>
      </c>
      <c r="AR117" s="200" t="s">
        <v>4986</v>
      </c>
      <c r="AS117" s="200" t="s">
        <v>6114</v>
      </c>
      <c r="AT117" s="226" t="s">
        <v>1663</v>
      </c>
      <c r="AU117" s="325" t="s">
        <v>6329</v>
      </c>
      <c r="AV117" s="188" t="s">
        <v>918</v>
      </c>
      <c r="AW117" s="233">
        <v>44406</v>
      </c>
      <c r="AX117" s="493" t="s">
        <v>1068</v>
      </c>
      <c r="AY117" s="348"/>
      <c r="AZ117" s="427"/>
      <c r="BA117" s="427"/>
      <c r="BB117" s="427"/>
      <c r="BC117" s="427"/>
      <c r="BD117" s="427" t="s">
        <v>1369</v>
      </c>
      <c r="BE117" s="427"/>
      <c r="BF117" s="30"/>
    </row>
    <row r="118" spans="2:58" s="14" customFormat="1" ht="90" hidden="1" customHeight="1" x14ac:dyDescent="0.25">
      <c r="B118" s="507" t="s">
        <v>5768</v>
      </c>
      <c r="C118" s="490" t="s">
        <v>6363</v>
      </c>
      <c r="D118" s="467" t="s">
        <v>6381</v>
      </c>
      <c r="E118" s="471">
        <v>43973</v>
      </c>
      <c r="F118" s="467" t="s">
        <v>3177</v>
      </c>
      <c r="G118" s="466" t="s">
        <v>6371</v>
      </c>
      <c r="H118" s="325" t="s">
        <v>6380</v>
      </c>
      <c r="I118" s="325" t="s">
        <v>5649</v>
      </c>
      <c r="J118" s="325" t="s">
        <v>6088</v>
      </c>
      <c r="K118" s="325"/>
      <c r="L118" s="479" t="s">
        <v>5650</v>
      </c>
      <c r="M118" s="325"/>
      <c r="N118" s="471">
        <v>43617</v>
      </c>
      <c r="O118" s="471">
        <v>43617</v>
      </c>
      <c r="P118" s="454">
        <f t="shared" si="1"/>
        <v>0</v>
      </c>
      <c r="Q118" s="578"/>
      <c r="R118" s="467" t="s">
        <v>513</v>
      </c>
      <c r="S118" s="325"/>
      <c r="T118" s="36" t="s">
        <v>1663</v>
      </c>
      <c r="U118" s="36" t="s">
        <v>1663</v>
      </c>
      <c r="V118" s="36" t="s">
        <v>1663</v>
      </c>
      <c r="W118" s="36" t="s">
        <v>1663</v>
      </c>
      <c r="X118" s="36" t="s">
        <v>1663</v>
      </c>
      <c r="Y118" s="36" t="s">
        <v>1663</v>
      </c>
      <c r="Z118" s="36" t="s">
        <v>1663</v>
      </c>
      <c r="AA118" s="36" t="s">
        <v>1663</v>
      </c>
      <c r="AB118" s="36" t="s">
        <v>1663</v>
      </c>
      <c r="AC118" s="36" t="s">
        <v>1663</v>
      </c>
      <c r="AD118" s="36" t="s">
        <v>1663</v>
      </c>
      <c r="AE118" s="36" t="s">
        <v>1663</v>
      </c>
      <c r="AF118" s="36" t="s">
        <v>1663</v>
      </c>
      <c r="AG118" s="36" t="s">
        <v>1663</v>
      </c>
      <c r="AH118" s="36" t="s">
        <v>1663</v>
      </c>
      <c r="AI118" s="36" t="s">
        <v>1663</v>
      </c>
      <c r="AJ118" s="36" t="s">
        <v>1663</v>
      </c>
      <c r="AK118" s="36" t="s">
        <v>1663</v>
      </c>
      <c r="AL118" s="36" t="s">
        <v>1663</v>
      </c>
      <c r="AM118" s="325" t="s">
        <v>6165</v>
      </c>
      <c r="AN118" s="325" t="s">
        <v>6013</v>
      </c>
      <c r="AO118" s="200" t="s">
        <v>6083</v>
      </c>
      <c r="AP118" s="200" t="s">
        <v>6053</v>
      </c>
      <c r="AQ118" s="200" t="s">
        <v>6089</v>
      </c>
      <c r="AR118" s="226" t="s">
        <v>1663</v>
      </c>
      <c r="AS118" s="325" t="s">
        <v>6104</v>
      </c>
      <c r="AT118" s="226" t="s">
        <v>1663</v>
      </c>
      <c r="AU118" s="325" t="s">
        <v>6104</v>
      </c>
      <c r="AV118" s="427" t="s">
        <v>918</v>
      </c>
      <c r="AW118" s="233">
        <v>44225</v>
      </c>
      <c r="AX118" s="493" t="s">
        <v>1068</v>
      </c>
      <c r="AY118" s="348"/>
      <c r="AZ118" s="427"/>
      <c r="BA118" s="427"/>
      <c r="BB118" s="427"/>
      <c r="BC118" s="427"/>
      <c r="BD118" s="427" t="s">
        <v>1369</v>
      </c>
      <c r="BE118" s="427"/>
      <c r="BF118" s="30"/>
    </row>
    <row r="119" spans="2:58" s="14" customFormat="1" ht="90" hidden="1" customHeight="1" x14ac:dyDescent="0.25">
      <c r="B119" s="507" t="s">
        <v>4987</v>
      </c>
      <c r="C119" s="490" t="s">
        <v>6363</v>
      </c>
      <c r="D119" s="467" t="s">
        <v>6381</v>
      </c>
      <c r="E119" s="471">
        <v>43973</v>
      </c>
      <c r="F119" s="467" t="s">
        <v>3177</v>
      </c>
      <c r="G119" s="466" t="s">
        <v>6369</v>
      </c>
      <c r="H119" s="325" t="s">
        <v>6379</v>
      </c>
      <c r="I119" s="325" t="s">
        <v>4988</v>
      </c>
      <c r="J119" s="325" t="s">
        <v>4989</v>
      </c>
      <c r="K119" s="325"/>
      <c r="L119" s="479" t="s">
        <v>4990</v>
      </c>
      <c r="M119" s="325"/>
      <c r="N119" s="471">
        <v>43617</v>
      </c>
      <c r="O119" s="471">
        <v>44196</v>
      </c>
      <c r="P119" s="454">
        <f t="shared" si="1"/>
        <v>31</v>
      </c>
      <c r="Q119" s="578"/>
      <c r="R119" s="467" t="s">
        <v>513</v>
      </c>
      <c r="S119" s="325"/>
      <c r="T119" s="36" t="s">
        <v>1663</v>
      </c>
      <c r="U119" s="36" t="s">
        <v>1663</v>
      </c>
      <c r="V119" s="36" t="s">
        <v>1663</v>
      </c>
      <c r="W119" s="36" t="s">
        <v>1663</v>
      </c>
      <c r="X119" s="36" t="s">
        <v>1663</v>
      </c>
      <c r="Y119" s="36" t="s">
        <v>1663</v>
      </c>
      <c r="Z119" s="36" t="s">
        <v>1663</v>
      </c>
      <c r="AA119" s="36" t="s">
        <v>1663</v>
      </c>
      <c r="AB119" s="36" t="s">
        <v>1663</v>
      </c>
      <c r="AC119" s="36" t="s">
        <v>1663</v>
      </c>
      <c r="AD119" s="36" t="s">
        <v>1663</v>
      </c>
      <c r="AE119" s="36" t="s">
        <v>1663</v>
      </c>
      <c r="AF119" s="36" t="s">
        <v>1663</v>
      </c>
      <c r="AG119" s="36" t="s">
        <v>1663</v>
      </c>
      <c r="AH119" s="36" t="s">
        <v>1663</v>
      </c>
      <c r="AI119" s="36" t="s">
        <v>1663</v>
      </c>
      <c r="AJ119" s="36" t="s">
        <v>1663</v>
      </c>
      <c r="AK119" s="36" t="s">
        <v>1663</v>
      </c>
      <c r="AL119" s="36" t="s">
        <v>1663</v>
      </c>
      <c r="AM119" s="325" t="s">
        <v>6165</v>
      </c>
      <c r="AN119" s="325" t="s">
        <v>6014</v>
      </c>
      <c r="AO119" s="200" t="s">
        <v>6083</v>
      </c>
      <c r="AP119" s="200" t="s">
        <v>6054</v>
      </c>
      <c r="AQ119" s="200" t="s">
        <v>6090</v>
      </c>
      <c r="AR119" s="200" t="s">
        <v>4991</v>
      </c>
      <c r="AS119" s="200" t="s">
        <v>6115</v>
      </c>
      <c r="AT119" s="226" t="s">
        <v>1663</v>
      </c>
      <c r="AU119" s="325" t="s">
        <v>6329</v>
      </c>
      <c r="AV119" s="188" t="s">
        <v>918</v>
      </c>
      <c r="AW119" s="233">
        <v>44404</v>
      </c>
      <c r="AX119" s="188" t="s">
        <v>6417</v>
      </c>
      <c r="AY119" s="233">
        <v>44439</v>
      </c>
      <c r="AZ119" s="226" t="s">
        <v>7159</v>
      </c>
      <c r="BA119" s="226" t="s">
        <v>7160</v>
      </c>
      <c r="BB119" s="226" t="s">
        <v>7161</v>
      </c>
      <c r="BC119" s="188" t="s">
        <v>7162</v>
      </c>
      <c r="BD119" s="226" t="s">
        <v>6418</v>
      </c>
      <c r="BE119" s="606" t="s">
        <v>3804</v>
      </c>
      <c r="BF119" s="604"/>
    </row>
    <row r="120" spans="2:58" s="14" customFormat="1" ht="90" hidden="1" customHeight="1" x14ac:dyDescent="0.25">
      <c r="B120" s="507" t="s">
        <v>4992</v>
      </c>
      <c r="C120" s="490" t="s">
        <v>6364</v>
      </c>
      <c r="D120" s="468" t="s">
        <v>4993</v>
      </c>
      <c r="E120" s="33">
        <v>44012</v>
      </c>
      <c r="F120" s="468" t="s">
        <v>4994</v>
      </c>
      <c r="G120" s="492" t="s">
        <v>6430</v>
      </c>
      <c r="H120" s="32" t="s">
        <v>6433</v>
      </c>
      <c r="I120" s="32" t="s">
        <v>4995</v>
      </c>
      <c r="J120" s="32" t="s">
        <v>4996</v>
      </c>
      <c r="K120" s="32"/>
      <c r="L120" s="32" t="s">
        <v>161</v>
      </c>
      <c r="M120" s="30"/>
      <c r="N120" s="33">
        <v>44075</v>
      </c>
      <c r="O120" s="432">
        <v>44286</v>
      </c>
      <c r="P120" s="454">
        <f t="shared" si="1"/>
        <v>31</v>
      </c>
      <c r="Q120" s="578"/>
      <c r="R120" s="36" t="s">
        <v>78</v>
      </c>
      <c r="S120" s="30" t="s">
        <v>6024</v>
      </c>
      <c r="T120" s="36" t="s">
        <v>1663</v>
      </c>
      <c r="U120" s="36" t="s">
        <v>1663</v>
      </c>
      <c r="V120" s="36" t="s">
        <v>1663</v>
      </c>
      <c r="W120" s="36" t="s">
        <v>1663</v>
      </c>
      <c r="X120" s="36" t="s">
        <v>1663</v>
      </c>
      <c r="Y120" s="36" t="s">
        <v>1663</v>
      </c>
      <c r="Z120" s="36" t="s">
        <v>1663</v>
      </c>
      <c r="AA120" s="36" t="s">
        <v>1663</v>
      </c>
      <c r="AB120" s="36" t="s">
        <v>1663</v>
      </c>
      <c r="AC120" s="36" t="s">
        <v>1663</v>
      </c>
      <c r="AD120" s="36" t="s">
        <v>1663</v>
      </c>
      <c r="AE120" s="36" t="s">
        <v>1663</v>
      </c>
      <c r="AF120" s="36" t="s">
        <v>1663</v>
      </c>
      <c r="AG120" s="36" t="s">
        <v>1663</v>
      </c>
      <c r="AH120" s="36" t="s">
        <v>1663</v>
      </c>
      <c r="AI120" s="36" t="s">
        <v>1663</v>
      </c>
      <c r="AJ120" s="36" t="s">
        <v>1663</v>
      </c>
      <c r="AK120" s="36" t="s">
        <v>1663</v>
      </c>
      <c r="AL120" s="36" t="s">
        <v>1663</v>
      </c>
      <c r="AM120" s="36" t="s">
        <v>1663</v>
      </c>
      <c r="AN120" s="32" t="s">
        <v>6016</v>
      </c>
      <c r="AO120" s="241" t="s">
        <v>6019</v>
      </c>
      <c r="AP120" s="241" t="s">
        <v>6034</v>
      </c>
      <c r="AQ120" s="241" t="s">
        <v>6047</v>
      </c>
      <c r="AR120" s="241" t="s">
        <v>4998</v>
      </c>
      <c r="AS120" s="241" t="s">
        <v>6116</v>
      </c>
      <c r="AT120" s="226" t="s">
        <v>1663</v>
      </c>
      <c r="AU120" s="325" t="s">
        <v>6329</v>
      </c>
      <c r="AV120" s="226" t="s">
        <v>1064</v>
      </c>
      <c r="AW120" s="33">
        <v>44404</v>
      </c>
      <c r="AX120" s="493" t="s">
        <v>1068</v>
      </c>
      <c r="AY120" s="348"/>
      <c r="AZ120" s="427"/>
      <c r="BA120" s="427"/>
      <c r="BB120" s="427"/>
      <c r="BC120" s="427"/>
      <c r="BD120" s="427" t="s">
        <v>1369</v>
      </c>
      <c r="BE120" s="30"/>
      <c r="BF120" s="30"/>
    </row>
    <row r="121" spans="2:58" s="14" customFormat="1" ht="90" hidden="1" customHeight="1" x14ac:dyDescent="0.25">
      <c r="B121" s="507" t="s">
        <v>6015</v>
      </c>
      <c r="C121" s="490" t="s">
        <v>6330</v>
      </c>
      <c r="D121" s="468" t="s">
        <v>5000</v>
      </c>
      <c r="E121" s="33">
        <v>44012</v>
      </c>
      <c r="F121" s="32" t="s">
        <v>3736</v>
      </c>
      <c r="G121" s="474" t="s">
        <v>6331</v>
      </c>
      <c r="H121" s="32" t="s">
        <v>6020</v>
      </c>
      <c r="I121" s="32" t="s">
        <v>6021</v>
      </c>
      <c r="J121" s="32" t="s">
        <v>6022</v>
      </c>
      <c r="K121" s="32"/>
      <c r="L121" s="32" t="s">
        <v>6023</v>
      </c>
      <c r="M121" s="473">
        <v>1</v>
      </c>
      <c r="N121" s="33">
        <v>44036</v>
      </c>
      <c r="O121" s="432">
        <v>44220</v>
      </c>
      <c r="P121" s="454">
        <f t="shared" si="1"/>
        <v>27</v>
      </c>
      <c r="Q121" s="335">
        <v>1</v>
      </c>
      <c r="R121" s="468" t="s">
        <v>34</v>
      </c>
      <c r="S121" s="32" t="s">
        <v>6025</v>
      </c>
      <c r="T121" s="36" t="s">
        <v>1663</v>
      </c>
      <c r="U121" s="36" t="s">
        <v>1663</v>
      </c>
      <c r="V121" s="36" t="s">
        <v>1663</v>
      </c>
      <c r="W121" s="36" t="s">
        <v>1663</v>
      </c>
      <c r="X121" s="36" t="s">
        <v>1663</v>
      </c>
      <c r="Y121" s="36" t="s">
        <v>1663</v>
      </c>
      <c r="Z121" s="36" t="s">
        <v>1663</v>
      </c>
      <c r="AA121" s="36" t="s">
        <v>1663</v>
      </c>
      <c r="AB121" s="36" t="s">
        <v>1663</v>
      </c>
      <c r="AC121" s="36" t="s">
        <v>1663</v>
      </c>
      <c r="AD121" s="36" t="s">
        <v>1663</v>
      </c>
      <c r="AE121" s="36" t="s">
        <v>1663</v>
      </c>
      <c r="AF121" s="36" t="s">
        <v>1663</v>
      </c>
      <c r="AG121" s="36" t="s">
        <v>1663</v>
      </c>
      <c r="AH121" s="36" t="s">
        <v>1663</v>
      </c>
      <c r="AI121" s="36" t="s">
        <v>1663</v>
      </c>
      <c r="AJ121" s="36" t="s">
        <v>1663</v>
      </c>
      <c r="AK121" s="36" t="s">
        <v>1663</v>
      </c>
      <c r="AL121" s="36" t="s">
        <v>1663</v>
      </c>
      <c r="AM121" s="36" t="s">
        <v>1663</v>
      </c>
      <c r="AN121" s="32" t="s">
        <v>6017</v>
      </c>
      <c r="AO121" s="200" t="s">
        <v>6083</v>
      </c>
      <c r="AP121" s="200" t="s">
        <v>6055</v>
      </c>
      <c r="AQ121" s="200" t="s">
        <v>6091</v>
      </c>
      <c r="AR121" s="226" t="s">
        <v>1663</v>
      </c>
      <c r="AS121" s="325" t="s">
        <v>6104</v>
      </c>
      <c r="AT121" s="226" t="s">
        <v>1663</v>
      </c>
      <c r="AU121" s="325" t="s">
        <v>6104</v>
      </c>
      <c r="AV121" s="427" t="s">
        <v>918</v>
      </c>
      <c r="AW121" s="233">
        <v>44217</v>
      </c>
      <c r="AX121" s="493" t="s">
        <v>1068</v>
      </c>
      <c r="AY121" s="348"/>
      <c r="AZ121" s="427"/>
      <c r="BA121" s="427"/>
      <c r="BB121" s="427"/>
      <c r="BC121" s="427"/>
      <c r="BD121" s="427" t="s">
        <v>1369</v>
      </c>
      <c r="BE121" s="30"/>
      <c r="BF121" s="30"/>
    </row>
    <row r="122" spans="2:58" s="14" customFormat="1" ht="90" hidden="1" customHeight="1" x14ac:dyDescent="0.25">
      <c r="B122" s="507" t="s">
        <v>4999</v>
      </c>
      <c r="C122" s="490" t="s">
        <v>6330</v>
      </c>
      <c r="D122" s="468" t="s">
        <v>5000</v>
      </c>
      <c r="E122" s="33">
        <v>44012</v>
      </c>
      <c r="F122" s="32" t="s">
        <v>3736</v>
      </c>
      <c r="G122" s="474" t="s">
        <v>6332</v>
      </c>
      <c r="H122" s="32" t="s">
        <v>5001</v>
      </c>
      <c r="I122" s="32" t="s">
        <v>5002</v>
      </c>
      <c r="J122" s="32" t="s">
        <v>5003</v>
      </c>
      <c r="K122" s="32"/>
      <c r="L122" s="32" t="s">
        <v>5004</v>
      </c>
      <c r="M122" s="473">
        <v>1</v>
      </c>
      <c r="N122" s="33">
        <v>44036</v>
      </c>
      <c r="O122" s="432">
        <v>44220</v>
      </c>
      <c r="P122" s="454">
        <f t="shared" si="1"/>
        <v>27</v>
      </c>
      <c r="Q122" s="335">
        <v>1</v>
      </c>
      <c r="R122" s="491" t="s">
        <v>34</v>
      </c>
      <c r="S122" s="32" t="s">
        <v>6026</v>
      </c>
      <c r="T122" s="36" t="s">
        <v>1663</v>
      </c>
      <c r="U122" s="36" t="s">
        <v>1663</v>
      </c>
      <c r="V122" s="36" t="s">
        <v>1663</v>
      </c>
      <c r="W122" s="36" t="s">
        <v>1663</v>
      </c>
      <c r="X122" s="36" t="s">
        <v>1663</v>
      </c>
      <c r="Y122" s="36" t="s">
        <v>1663</v>
      </c>
      <c r="Z122" s="36" t="s">
        <v>1663</v>
      </c>
      <c r="AA122" s="36" t="s">
        <v>1663</v>
      </c>
      <c r="AB122" s="36" t="s">
        <v>1663</v>
      </c>
      <c r="AC122" s="36" t="s">
        <v>1663</v>
      </c>
      <c r="AD122" s="36" t="s">
        <v>1663</v>
      </c>
      <c r="AE122" s="36" t="s">
        <v>1663</v>
      </c>
      <c r="AF122" s="36" t="s">
        <v>1663</v>
      </c>
      <c r="AG122" s="36" t="s">
        <v>1663</v>
      </c>
      <c r="AH122" s="36" t="s">
        <v>1663</v>
      </c>
      <c r="AI122" s="36" t="s">
        <v>1663</v>
      </c>
      <c r="AJ122" s="36" t="s">
        <v>1663</v>
      </c>
      <c r="AK122" s="36" t="s">
        <v>1663</v>
      </c>
      <c r="AL122" s="36" t="s">
        <v>1663</v>
      </c>
      <c r="AM122" s="36" t="s">
        <v>1663</v>
      </c>
      <c r="AN122" s="32" t="s">
        <v>6018</v>
      </c>
      <c r="AO122" s="200" t="s">
        <v>6083</v>
      </c>
      <c r="AP122" s="200" t="s">
        <v>6056</v>
      </c>
      <c r="AQ122" s="200" t="s">
        <v>6092</v>
      </c>
      <c r="AR122" s="200" t="s">
        <v>6112</v>
      </c>
      <c r="AS122" s="200" t="s">
        <v>6117</v>
      </c>
      <c r="AT122" s="226" t="s">
        <v>1663</v>
      </c>
      <c r="AU122" s="325" t="s">
        <v>6329</v>
      </c>
      <c r="AV122" s="226" t="s">
        <v>918</v>
      </c>
      <c r="AW122" s="33">
        <v>44404</v>
      </c>
      <c r="AX122" s="493" t="s">
        <v>1068</v>
      </c>
      <c r="AY122" s="348"/>
      <c r="AZ122" s="427"/>
      <c r="BA122" s="427"/>
      <c r="BB122" s="427"/>
      <c r="BC122" s="427"/>
      <c r="BD122" s="427" t="s">
        <v>1369</v>
      </c>
      <c r="BE122" s="30"/>
      <c r="BF122" s="30"/>
    </row>
    <row r="123" spans="2:58" s="14" customFormat="1" ht="90" customHeight="1" x14ac:dyDescent="0.25">
      <c r="B123" s="507" t="s">
        <v>5005</v>
      </c>
      <c r="C123" s="490" t="s">
        <v>6330</v>
      </c>
      <c r="D123" s="468" t="s">
        <v>6099</v>
      </c>
      <c r="E123" s="33">
        <v>44154</v>
      </c>
      <c r="F123" s="36" t="s">
        <v>5305</v>
      </c>
      <c r="G123" s="473" t="s">
        <v>6331</v>
      </c>
      <c r="H123" s="32" t="s">
        <v>5006</v>
      </c>
      <c r="I123" s="32" t="s">
        <v>5007</v>
      </c>
      <c r="J123" s="32" t="s">
        <v>5008</v>
      </c>
      <c r="K123" s="32"/>
      <c r="L123" s="32" t="s">
        <v>5009</v>
      </c>
      <c r="M123" s="187"/>
      <c r="N123" s="471">
        <v>44270</v>
      </c>
      <c r="O123" s="471">
        <v>44500</v>
      </c>
      <c r="P123" s="348">
        <f t="shared" si="1"/>
        <v>33</v>
      </c>
      <c r="Q123" s="575"/>
      <c r="R123" s="468" t="s">
        <v>4972</v>
      </c>
      <c r="S123" s="30"/>
      <c r="T123" s="36" t="s">
        <v>1663</v>
      </c>
      <c r="U123" s="36" t="s">
        <v>1663</v>
      </c>
      <c r="V123" s="36" t="s">
        <v>1663</v>
      </c>
      <c r="W123" s="36" t="s">
        <v>1663</v>
      </c>
      <c r="X123" s="36" t="s">
        <v>1663</v>
      </c>
      <c r="Y123" s="36" t="s">
        <v>1663</v>
      </c>
      <c r="Z123" s="36" t="s">
        <v>1663</v>
      </c>
      <c r="AA123" s="36" t="s">
        <v>1663</v>
      </c>
      <c r="AB123" s="36" t="s">
        <v>1663</v>
      </c>
      <c r="AC123" s="36" t="s">
        <v>1663</v>
      </c>
      <c r="AD123" s="36" t="s">
        <v>1663</v>
      </c>
      <c r="AE123" s="36" t="s">
        <v>1663</v>
      </c>
      <c r="AF123" s="36" t="s">
        <v>1663</v>
      </c>
      <c r="AG123" s="36" t="s">
        <v>1663</v>
      </c>
      <c r="AH123" s="36" t="s">
        <v>1663</v>
      </c>
      <c r="AI123" s="36" t="s">
        <v>1663</v>
      </c>
      <c r="AJ123" s="36" t="s">
        <v>1663</v>
      </c>
      <c r="AK123" s="36" t="s">
        <v>1663</v>
      </c>
      <c r="AL123" s="36" t="s">
        <v>1663</v>
      </c>
      <c r="AM123" s="36" t="s">
        <v>1663</v>
      </c>
      <c r="AN123" s="36" t="s">
        <v>1663</v>
      </c>
      <c r="AO123" s="36" t="s">
        <v>1663</v>
      </c>
      <c r="AP123" s="36"/>
      <c r="AQ123" s="241" t="s">
        <v>6101</v>
      </c>
      <c r="AR123" s="241" t="s">
        <v>5010</v>
      </c>
      <c r="AS123" s="241" t="s">
        <v>6118</v>
      </c>
      <c r="AT123" s="241" t="s">
        <v>6497</v>
      </c>
      <c r="AU123" s="241" t="s">
        <v>6928</v>
      </c>
      <c r="AV123" s="493" t="s">
        <v>3807</v>
      </c>
      <c r="AW123" s="33">
        <v>44478</v>
      </c>
      <c r="AX123" s="493" t="s">
        <v>1068</v>
      </c>
      <c r="AY123" s="348"/>
      <c r="AZ123" s="427"/>
      <c r="BA123" s="427"/>
      <c r="BB123" s="427"/>
      <c r="BC123" s="427"/>
      <c r="BD123" s="427" t="s">
        <v>1369</v>
      </c>
      <c r="BE123" s="30"/>
      <c r="BF123" s="30"/>
    </row>
    <row r="124" spans="2:58" s="14" customFormat="1" ht="90" customHeight="1" x14ac:dyDescent="0.25">
      <c r="B124" s="507" t="s">
        <v>5011</v>
      </c>
      <c r="C124" s="490" t="s">
        <v>6330</v>
      </c>
      <c r="D124" s="468" t="s">
        <v>6099</v>
      </c>
      <c r="E124" s="33">
        <v>44154</v>
      </c>
      <c r="F124" s="36" t="s">
        <v>5305</v>
      </c>
      <c r="G124" s="473" t="s">
        <v>6331</v>
      </c>
      <c r="H124" s="32" t="s">
        <v>5006</v>
      </c>
      <c r="I124" s="32" t="s">
        <v>5007</v>
      </c>
      <c r="J124" s="32" t="s">
        <v>5012</v>
      </c>
      <c r="K124" s="32"/>
      <c r="L124" s="32" t="s">
        <v>5013</v>
      </c>
      <c r="M124" s="187"/>
      <c r="N124" s="471">
        <v>44270</v>
      </c>
      <c r="O124" s="432">
        <v>44469</v>
      </c>
      <c r="P124" s="348">
        <f t="shared" si="1"/>
        <v>29</v>
      </c>
      <c r="Q124" s="577"/>
      <c r="R124" s="468" t="s">
        <v>4972</v>
      </c>
      <c r="S124" s="30"/>
      <c r="T124" s="36" t="s">
        <v>1663</v>
      </c>
      <c r="U124" s="36" t="s">
        <v>1663</v>
      </c>
      <c r="V124" s="36" t="s">
        <v>1663</v>
      </c>
      <c r="W124" s="36" t="s">
        <v>1663</v>
      </c>
      <c r="X124" s="36" t="s">
        <v>1663</v>
      </c>
      <c r="Y124" s="36" t="s">
        <v>1663</v>
      </c>
      <c r="Z124" s="36" t="s">
        <v>1663</v>
      </c>
      <c r="AA124" s="36" t="s">
        <v>1663</v>
      </c>
      <c r="AB124" s="36" t="s">
        <v>1663</v>
      </c>
      <c r="AC124" s="36" t="s">
        <v>1663</v>
      </c>
      <c r="AD124" s="36" t="s">
        <v>1663</v>
      </c>
      <c r="AE124" s="36" t="s">
        <v>1663</v>
      </c>
      <c r="AF124" s="36" t="s">
        <v>1663</v>
      </c>
      <c r="AG124" s="36" t="s">
        <v>1663</v>
      </c>
      <c r="AH124" s="36" t="s">
        <v>1663</v>
      </c>
      <c r="AI124" s="36" t="s">
        <v>1663</v>
      </c>
      <c r="AJ124" s="36" t="s">
        <v>1663</v>
      </c>
      <c r="AK124" s="36" t="s">
        <v>1663</v>
      </c>
      <c r="AL124" s="36" t="s">
        <v>1663</v>
      </c>
      <c r="AM124" s="36" t="s">
        <v>1663</v>
      </c>
      <c r="AN124" s="36" t="s">
        <v>1663</v>
      </c>
      <c r="AO124" s="36" t="s">
        <v>1663</v>
      </c>
      <c r="AP124" s="30"/>
      <c r="AQ124" s="241" t="s">
        <v>6101</v>
      </c>
      <c r="AR124" s="241" t="s">
        <v>5010</v>
      </c>
      <c r="AS124" s="241" t="s">
        <v>6119</v>
      </c>
      <c r="AT124" s="241" t="s">
        <v>6498</v>
      </c>
      <c r="AU124" s="241" t="s">
        <v>6929</v>
      </c>
      <c r="AV124" s="493" t="s">
        <v>918</v>
      </c>
      <c r="AW124" s="33">
        <v>44478</v>
      </c>
      <c r="AX124" s="493" t="s">
        <v>1068</v>
      </c>
      <c r="AY124" s="348"/>
      <c r="AZ124" s="427"/>
      <c r="BA124" s="427"/>
      <c r="BB124" s="427"/>
      <c r="BC124" s="427"/>
      <c r="BD124" s="427" t="s">
        <v>1369</v>
      </c>
      <c r="BE124" s="30"/>
      <c r="BF124" s="30"/>
    </row>
    <row r="125" spans="2:58" s="14" customFormat="1" ht="90" customHeight="1" x14ac:dyDescent="0.25">
      <c r="B125" s="507" t="s">
        <v>5014</v>
      </c>
      <c r="C125" s="490" t="s">
        <v>6330</v>
      </c>
      <c r="D125" s="468" t="s">
        <v>6099</v>
      </c>
      <c r="E125" s="33">
        <v>44154</v>
      </c>
      <c r="F125" s="36" t="s">
        <v>5305</v>
      </c>
      <c r="G125" s="473" t="s">
        <v>6331</v>
      </c>
      <c r="H125" s="32" t="s">
        <v>5006</v>
      </c>
      <c r="I125" s="32" t="s">
        <v>5007</v>
      </c>
      <c r="J125" s="32" t="s">
        <v>5015</v>
      </c>
      <c r="K125" s="32"/>
      <c r="L125" s="32" t="s">
        <v>5016</v>
      </c>
      <c r="M125" s="187"/>
      <c r="N125" s="471">
        <v>44270</v>
      </c>
      <c r="O125" s="432">
        <v>44560</v>
      </c>
      <c r="P125" s="348">
        <f t="shared" si="1"/>
        <v>42</v>
      </c>
      <c r="Q125" s="575"/>
      <c r="R125" s="468" t="s">
        <v>4972</v>
      </c>
      <c r="S125" s="30"/>
      <c r="T125" s="36" t="s">
        <v>1663</v>
      </c>
      <c r="U125" s="36" t="s">
        <v>1663</v>
      </c>
      <c r="V125" s="36" t="s">
        <v>1663</v>
      </c>
      <c r="W125" s="36" t="s">
        <v>1663</v>
      </c>
      <c r="X125" s="36" t="s">
        <v>1663</v>
      </c>
      <c r="Y125" s="36" t="s">
        <v>1663</v>
      </c>
      <c r="Z125" s="36" t="s">
        <v>1663</v>
      </c>
      <c r="AA125" s="36" t="s">
        <v>1663</v>
      </c>
      <c r="AB125" s="36" t="s">
        <v>1663</v>
      </c>
      <c r="AC125" s="36" t="s">
        <v>1663</v>
      </c>
      <c r="AD125" s="36" t="s">
        <v>1663</v>
      </c>
      <c r="AE125" s="36" t="s">
        <v>1663</v>
      </c>
      <c r="AF125" s="36" t="s">
        <v>1663</v>
      </c>
      <c r="AG125" s="36" t="s">
        <v>1663</v>
      </c>
      <c r="AH125" s="36" t="s">
        <v>1663</v>
      </c>
      <c r="AI125" s="36" t="s">
        <v>1663</v>
      </c>
      <c r="AJ125" s="36" t="s">
        <v>1663</v>
      </c>
      <c r="AK125" s="36" t="s">
        <v>1663</v>
      </c>
      <c r="AL125" s="36" t="s">
        <v>1663</v>
      </c>
      <c r="AM125" s="36" t="s">
        <v>1663</v>
      </c>
      <c r="AN125" s="36" t="s">
        <v>1663</v>
      </c>
      <c r="AO125" s="36" t="s">
        <v>1663</v>
      </c>
      <c r="AP125" s="30"/>
      <c r="AQ125" s="241" t="s">
        <v>6101</v>
      </c>
      <c r="AR125" s="241" t="s">
        <v>5010</v>
      </c>
      <c r="AS125" s="241" t="s">
        <v>6120</v>
      </c>
      <c r="AT125" s="241" t="s">
        <v>6499</v>
      </c>
      <c r="AU125" s="241" t="s">
        <v>6930</v>
      </c>
      <c r="AV125" s="493" t="s">
        <v>3807</v>
      </c>
      <c r="AW125" s="33">
        <v>44478</v>
      </c>
      <c r="AX125" s="493" t="s">
        <v>1068</v>
      </c>
      <c r="AY125" s="348"/>
      <c r="AZ125" s="427"/>
      <c r="BA125" s="427"/>
      <c r="BB125" s="427"/>
      <c r="BC125" s="427"/>
      <c r="BD125" s="427" t="s">
        <v>1369</v>
      </c>
      <c r="BE125" s="30"/>
      <c r="BF125" s="30"/>
    </row>
    <row r="126" spans="2:58" s="14" customFormat="1" ht="90" customHeight="1" x14ac:dyDescent="0.25">
      <c r="B126" s="507" t="s">
        <v>5017</v>
      </c>
      <c r="C126" s="490" t="s">
        <v>6330</v>
      </c>
      <c r="D126" s="468" t="s">
        <v>6099</v>
      </c>
      <c r="E126" s="33">
        <v>44154</v>
      </c>
      <c r="F126" s="36" t="s">
        <v>5305</v>
      </c>
      <c r="G126" s="473" t="s">
        <v>6331</v>
      </c>
      <c r="H126" s="32" t="s">
        <v>5006</v>
      </c>
      <c r="I126" s="32" t="s">
        <v>5007</v>
      </c>
      <c r="J126" s="32" t="s">
        <v>5018</v>
      </c>
      <c r="K126" s="32"/>
      <c r="L126" s="32" t="s">
        <v>5019</v>
      </c>
      <c r="M126" s="30"/>
      <c r="N126" s="471">
        <v>44270</v>
      </c>
      <c r="O126" s="432">
        <v>44560</v>
      </c>
      <c r="P126" s="348">
        <f t="shared" si="1"/>
        <v>42</v>
      </c>
      <c r="Q126" s="577"/>
      <c r="R126" s="468" t="s">
        <v>4972</v>
      </c>
      <c r="S126" s="30"/>
      <c r="T126" s="36" t="s">
        <v>1663</v>
      </c>
      <c r="U126" s="36" t="s">
        <v>1663</v>
      </c>
      <c r="V126" s="36" t="s">
        <v>1663</v>
      </c>
      <c r="W126" s="36" t="s">
        <v>1663</v>
      </c>
      <c r="X126" s="36" t="s">
        <v>1663</v>
      </c>
      <c r="Y126" s="36" t="s">
        <v>1663</v>
      </c>
      <c r="Z126" s="36" t="s">
        <v>1663</v>
      </c>
      <c r="AA126" s="36" t="s">
        <v>1663</v>
      </c>
      <c r="AB126" s="36" t="s">
        <v>1663</v>
      </c>
      <c r="AC126" s="36" t="s">
        <v>1663</v>
      </c>
      <c r="AD126" s="36" t="s">
        <v>1663</v>
      </c>
      <c r="AE126" s="36" t="s">
        <v>1663</v>
      </c>
      <c r="AF126" s="36" t="s">
        <v>1663</v>
      </c>
      <c r="AG126" s="36" t="s">
        <v>1663</v>
      </c>
      <c r="AH126" s="36" t="s">
        <v>1663</v>
      </c>
      <c r="AI126" s="36" t="s">
        <v>1663</v>
      </c>
      <c r="AJ126" s="36" t="s">
        <v>1663</v>
      </c>
      <c r="AK126" s="36" t="s">
        <v>1663</v>
      </c>
      <c r="AL126" s="36" t="s">
        <v>1663</v>
      </c>
      <c r="AM126" s="36" t="s">
        <v>1663</v>
      </c>
      <c r="AN126" s="36" t="s">
        <v>1663</v>
      </c>
      <c r="AO126" s="36" t="s">
        <v>1663</v>
      </c>
      <c r="AP126" s="30"/>
      <c r="AQ126" s="241" t="s">
        <v>6101</v>
      </c>
      <c r="AR126" s="241" t="s">
        <v>5020</v>
      </c>
      <c r="AS126" s="241" t="s">
        <v>6121</v>
      </c>
      <c r="AT126" s="241" t="s">
        <v>6500</v>
      </c>
      <c r="AU126" s="241" t="s">
        <v>7155</v>
      </c>
      <c r="AV126" s="226" t="s">
        <v>5214</v>
      </c>
      <c r="AW126" s="33">
        <v>44490</v>
      </c>
      <c r="AX126" s="493" t="s">
        <v>1068</v>
      </c>
      <c r="AY126" s="348"/>
      <c r="AZ126" s="427"/>
      <c r="BA126" s="427"/>
      <c r="BB126" s="427"/>
      <c r="BC126" s="427"/>
      <c r="BD126" s="427" t="s">
        <v>1369</v>
      </c>
      <c r="BE126" s="30"/>
      <c r="BF126" s="30"/>
    </row>
    <row r="127" spans="2:58" s="14" customFormat="1" ht="90" hidden="1" customHeight="1" x14ac:dyDescent="0.25">
      <c r="B127" s="507" t="s">
        <v>5021</v>
      </c>
      <c r="C127" s="490" t="s">
        <v>6330</v>
      </c>
      <c r="D127" s="468" t="s">
        <v>6099</v>
      </c>
      <c r="E127" s="33">
        <v>44154</v>
      </c>
      <c r="F127" s="36" t="s">
        <v>5305</v>
      </c>
      <c r="G127" s="473" t="s">
        <v>6332</v>
      </c>
      <c r="H127" s="32" t="s">
        <v>5022</v>
      </c>
      <c r="I127" s="32" t="s">
        <v>5023</v>
      </c>
      <c r="J127" s="32" t="s">
        <v>5024</v>
      </c>
      <c r="K127" s="32"/>
      <c r="L127" s="32" t="s">
        <v>5025</v>
      </c>
      <c r="M127" s="30"/>
      <c r="N127" s="33">
        <v>44235</v>
      </c>
      <c r="O127" s="432">
        <v>44439</v>
      </c>
      <c r="P127" s="348">
        <f t="shared" si="1"/>
        <v>30</v>
      </c>
      <c r="Q127" s="577"/>
      <c r="R127" s="468" t="s">
        <v>4972</v>
      </c>
      <c r="S127" s="30"/>
      <c r="T127" s="36" t="s">
        <v>1663</v>
      </c>
      <c r="U127" s="36" t="s">
        <v>1663</v>
      </c>
      <c r="V127" s="36" t="s">
        <v>1663</v>
      </c>
      <c r="W127" s="36" t="s">
        <v>1663</v>
      </c>
      <c r="X127" s="36" t="s">
        <v>1663</v>
      </c>
      <c r="Y127" s="36" t="s">
        <v>1663</v>
      </c>
      <c r="Z127" s="36" t="s">
        <v>1663</v>
      </c>
      <c r="AA127" s="36" t="s">
        <v>1663</v>
      </c>
      <c r="AB127" s="36" t="s">
        <v>1663</v>
      </c>
      <c r="AC127" s="36" t="s">
        <v>1663</v>
      </c>
      <c r="AD127" s="36" t="s">
        <v>1663</v>
      </c>
      <c r="AE127" s="36" t="s">
        <v>1663</v>
      </c>
      <c r="AF127" s="36" t="s">
        <v>1663</v>
      </c>
      <c r="AG127" s="36" t="s">
        <v>1663</v>
      </c>
      <c r="AH127" s="36" t="s">
        <v>1663</v>
      </c>
      <c r="AI127" s="36" t="s">
        <v>1663</v>
      </c>
      <c r="AJ127" s="36" t="s">
        <v>1663</v>
      </c>
      <c r="AK127" s="36" t="s">
        <v>1663</v>
      </c>
      <c r="AL127" s="36" t="s">
        <v>1663</v>
      </c>
      <c r="AM127" s="36" t="s">
        <v>1663</v>
      </c>
      <c r="AN127" s="36" t="s">
        <v>1663</v>
      </c>
      <c r="AO127" s="36" t="s">
        <v>1663</v>
      </c>
      <c r="AP127" s="30"/>
      <c r="AQ127" s="32" t="s">
        <v>6102</v>
      </c>
      <c r="AR127" s="32" t="s">
        <v>5026</v>
      </c>
      <c r="AS127" s="32" t="s">
        <v>6122</v>
      </c>
      <c r="AT127" s="226" t="s">
        <v>1663</v>
      </c>
      <c r="AU127" s="325" t="s">
        <v>6329</v>
      </c>
      <c r="AV127" s="226" t="s">
        <v>918</v>
      </c>
      <c r="AW127" s="33">
        <v>44404</v>
      </c>
      <c r="AX127" s="493" t="s">
        <v>1068</v>
      </c>
      <c r="AY127" s="348"/>
      <c r="AZ127" s="427"/>
      <c r="BA127" s="427"/>
      <c r="BB127" s="427"/>
      <c r="BC127" s="427"/>
      <c r="BD127" s="427" t="s">
        <v>1369</v>
      </c>
      <c r="BE127" s="30"/>
      <c r="BF127" s="30"/>
    </row>
    <row r="128" spans="2:58" s="14" customFormat="1" ht="90" hidden="1" customHeight="1" x14ac:dyDescent="0.25">
      <c r="B128" s="507" t="s">
        <v>5027</v>
      </c>
      <c r="C128" s="490" t="s">
        <v>6330</v>
      </c>
      <c r="D128" s="468" t="s">
        <v>6099</v>
      </c>
      <c r="E128" s="33">
        <v>44154</v>
      </c>
      <c r="F128" s="36" t="s">
        <v>5305</v>
      </c>
      <c r="G128" s="473" t="s">
        <v>6332</v>
      </c>
      <c r="H128" s="32" t="s">
        <v>5022</v>
      </c>
      <c r="I128" s="32" t="s">
        <v>5023</v>
      </c>
      <c r="J128" s="32" t="s">
        <v>5028</v>
      </c>
      <c r="K128" s="32"/>
      <c r="L128" s="32" t="s">
        <v>5029</v>
      </c>
      <c r="M128" s="30"/>
      <c r="N128" s="33">
        <v>44235</v>
      </c>
      <c r="O128" s="432">
        <v>44439</v>
      </c>
      <c r="P128" s="348">
        <f t="shared" si="1"/>
        <v>30</v>
      </c>
      <c r="Q128" s="577"/>
      <c r="R128" s="468" t="s">
        <v>4972</v>
      </c>
      <c r="S128" s="30"/>
      <c r="T128" s="36" t="s">
        <v>1663</v>
      </c>
      <c r="U128" s="36" t="s">
        <v>1663</v>
      </c>
      <c r="V128" s="36" t="s">
        <v>1663</v>
      </c>
      <c r="W128" s="36" t="s">
        <v>1663</v>
      </c>
      <c r="X128" s="36" t="s">
        <v>1663</v>
      </c>
      <c r="Y128" s="36" t="s">
        <v>1663</v>
      </c>
      <c r="Z128" s="36" t="s">
        <v>1663</v>
      </c>
      <c r="AA128" s="36" t="s">
        <v>1663</v>
      </c>
      <c r="AB128" s="36" t="s">
        <v>1663</v>
      </c>
      <c r="AC128" s="36" t="s">
        <v>1663</v>
      </c>
      <c r="AD128" s="36" t="s">
        <v>1663</v>
      </c>
      <c r="AE128" s="36" t="s">
        <v>1663</v>
      </c>
      <c r="AF128" s="36" t="s">
        <v>1663</v>
      </c>
      <c r="AG128" s="36" t="s">
        <v>1663</v>
      </c>
      <c r="AH128" s="36" t="s">
        <v>1663</v>
      </c>
      <c r="AI128" s="36" t="s">
        <v>1663</v>
      </c>
      <c r="AJ128" s="36" t="s">
        <v>1663</v>
      </c>
      <c r="AK128" s="36" t="s">
        <v>1663</v>
      </c>
      <c r="AL128" s="36" t="s">
        <v>1663</v>
      </c>
      <c r="AM128" s="36" t="s">
        <v>1663</v>
      </c>
      <c r="AN128" s="36" t="s">
        <v>1663</v>
      </c>
      <c r="AO128" s="36" t="s">
        <v>1663</v>
      </c>
      <c r="AP128" s="30"/>
      <c r="AQ128" s="32" t="s">
        <v>6102</v>
      </c>
      <c r="AR128" s="32" t="s">
        <v>5030</v>
      </c>
      <c r="AS128" s="32" t="s">
        <v>6123</v>
      </c>
      <c r="AT128" s="226" t="s">
        <v>1663</v>
      </c>
      <c r="AU128" s="325" t="s">
        <v>6329</v>
      </c>
      <c r="AV128" s="226" t="s">
        <v>918</v>
      </c>
      <c r="AW128" s="33">
        <v>44404</v>
      </c>
      <c r="AX128" s="493" t="s">
        <v>1068</v>
      </c>
      <c r="AY128" s="348"/>
      <c r="AZ128" s="427"/>
      <c r="BA128" s="427"/>
      <c r="BB128" s="427"/>
      <c r="BC128" s="427"/>
      <c r="BD128" s="427" t="s">
        <v>1369</v>
      </c>
      <c r="BE128" s="30"/>
      <c r="BF128" s="30"/>
    </row>
    <row r="129" spans="2:58" s="14" customFormat="1" ht="90" customHeight="1" x14ac:dyDescent="0.25">
      <c r="B129" s="507" t="s">
        <v>5031</v>
      </c>
      <c r="C129" s="490" t="s">
        <v>6330</v>
      </c>
      <c r="D129" s="468" t="s">
        <v>6099</v>
      </c>
      <c r="E129" s="33">
        <v>44154</v>
      </c>
      <c r="F129" s="36" t="s">
        <v>5305</v>
      </c>
      <c r="G129" s="473" t="s">
        <v>6332</v>
      </c>
      <c r="H129" s="32" t="s">
        <v>5022</v>
      </c>
      <c r="I129" s="32" t="s">
        <v>5023</v>
      </c>
      <c r="J129" s="32" t="s">
        <v>5032</v>
      </c>
      <c r="K129" s="32"/>
      <c r="L129" s="32" t="s">
        <v>5033</v>
      </c>
      <c r="M129" s="30"/>
      <c r="N129" s="33">
        <v>44235</v>
      </c>
      <c r="O129" s="432">
        <v>44439</v>
      </c>
      <c r="P129" s="348">
        <f t="shared" si="1"/>
        <v>30</v>
      </c>
      <c r="Q129" s="577"/>
      <c r="R129" s="468" t="s">
        <v>4972</v>
      </c>
      <c r="S129" s="30"/>
      <c r="T129" s="36" t="s">
        <v>1663</v>
      </c>
      <c r="U129" s="36" t="s">
        <v>1663</v>
      </c>
      <c r="V129" s="36" t="s">
        <v>1663</v>
      </c>
      <c r="W129" s="36" t="s">
        <v>1663</v>
      </c>
      <c r="X129" s="36" t="s">
        <v>1663</v>
      </c>
      <c r="Y129" s="36" t="s">
        <v>1663</v>
      </c>
      <c r="Z129" s="36" t="s">
        <v>1663</v>
      </c>
      <c r="AA129" s="36" t="s">
        <v>1663</v>
      </c>
      <c r="AB129" s="36" t="s">
        <v>1663</v>
      </c>
      <c r="AC129" s="36" t="s">
        <v>1663</v>
      </c>
      <c r="AD129" s="36" t="s">
        <v>1663</v>
      </c>
      <c r="AE129" s="36" t="s">
        <v>1663</v>
      </c>
      <c r="AF129" s="36" t="s">
        <v>1663</v>
      </c>
      <c r="AG129" s="36" t="s">
        <v>1663</v>
      </c>
      <c r="AH129" s="36" t="s">
        <v>1663</v>
      </c>
      <c r="AI129" s="36" t="s">
        <v>1663</v>
      </c>
      <c r="AJ129" s="36" t="s">
        <v>1663</v>
      </c>
      <c r="AK129" s="36" t="s">
        <v>1663</v>
      </c>
      <c r="AL129" s="36" t="s">
        <v>1663</v>
      </c>
      <c r="AM129" s="36" t="s">
        <v>1663</v>
      </c>
      <c r="AN129" s="36" t="s">
        <v>1663</v>
      </c>
      <c r="AO129" s="36" t="s">
        <v>1663</v>
      </c>
      <c r="AP129" s="30"/>
      <c r="AQ129" s="241" t="s">
        <v>6101</v>
      </c>
      <c r="AR129" s="241" t="s">
        <v>5034</v>
      </c>
      <c r="AS129" s="241" t="s">
        <v>6124</v>
      </c>
      <c r="AT129" s="541" t="s">
        <v>6501</v>
      </c>
      <c r="AU129" s="241" t="s">
        <v>6931</v>
      </c>
      <c r="AV129" s="493" t="s">
        <v>918</v>
      </c>
      <c r="AW129" s="33">
        <v>44479</v>
      </c>
      <c r="AX129" s="493" t="s">
        <v>1068</v>
      </c>
      <c r="AY129" s="348"/>
      <c r="AZ129" s="427"/>
      <c r="BA129" s="427"/>
      <c r="BB129" s="427"/>
      <c r="BC129" s="427"/>
      <c r="BD129" s="427" t="s">
        <v>1369</v>
      </c>
      <c r="BE129" s="30"/>
      <c r="BF129" s="30"/>
    </row>
    <row r="130" spans="2:58" s="14" customFormat="1" ht="90" customHeight="1" x14ac:dyDescent="0.25">
      <c r="B130" s="507" t="s">
        <v>5035</v>
      </c>
      <c r="C130" s="490" t="s">
        <v>6330</v>
      </c>
      <c r="D130" s="468" t="s">
        <v>6099</v>
      </c>
      <c r="E130" s="33">
        <v>44154</v>
      </c>
      <c r="F130" s="36" t="s">
        <v>5305</v>
      </c>
      <c r="G130" s="473" t="s">
        <v>6332</v>
      </c>
      <c r="H130" s="32" t="s">
        <v>5022</v>
      </c>
      <c r="I130" s="32" t="s">
        <v>5023</v>
      </c>
      <c r="J130" s="30" t="s">
        <v>5036</v>
      </c>
      <c r="K130" s="30"/>
      <c r="L130" s="32" t="s">
        <v>5037</v>
      </c>
      <c r="M130" s="30"/>
      <c r="N130" s="33">
        <v>44235</v>
      </c>
      <c r="O130" s="432">
        <v>44439</v>
      </c>
      <c r="P130" s="348">
        <f t="shared" si="1"/>
        <v>30</v>
      </c>
      <c r="Q130" s="577"/>
      <c r="R130" s="468" t="s">
        <v>5038</v>
      </c>
      <c r="S130" s="199"/>
      <c r="T130" s="36" t="s">
        <v>1663</v>
      </c>
      <c r="U130" s="36" t="s">
        <v>1663</v>
      </c>
      <c r="V130" s="36" t="s">
        <v>1663</v>
      </c>
      <c r="W130" s="36" t="s">
        <v>1663</v>
      </c>
      <c r="X130" s="36" t="s">
        <v>1663</v>
      </c>
      <c r="Y130" s="36" t="s">
        <v>1663</v>
      </c>
      <c r="Z130" s="36" t="s">
        <v>1663</v>
      </c>
      <c r="AA130" s="36" t="s">
        <v>1663</v>
      </c>
      <c r="AB130" s="36" t="s">
        <v>1663</v>
      </c>
      <c r="AC130" s="36" t="s">
        <v>1663</v>
      </c>
      <c r="AD130" s="36" t="s">
        <v>1663</v>
      </c>
      <c r="AE130" s="36" t="s">
        <v>1663</v>
      </c>
      <c r="AF130" s="36" t="s">
        <v>1663</v>
      </c>
      <c r="AG130" s="36" t="s">
        <v>1663</v>
      </c>
      <c r="AH130" s="36" t="s">
        <v>1663</v>
      </c>
      <c r="AI130" s="36" t="s">
        <v>1663</v>
      </c>
      <c r="AJ130" s="36" t="s">
        <v>1663</v>
      </c>
      <c r="AK130" s="36" t="s">
        <v>1663</v>
      </c>
      <c r="AL130" s="36" t="s">
        <v>1663</v>
      </c>
      <c r="AM130" s="36" t="s">
        <v>1663</v>
      </c>
      <c r="AN130" s="36" t="s">
        <v>1663</v>
      </c>
      <c r="AO130" s="36" t="s">
        <v>1663</v>
      </c>
      <c r="AP130" s="30"/>
      <c r="AQ130" s="32" t="s">
        <v>6102</v>
      </c>
      <c r="AR130" s="32" t="s">
        <v>5039</v>
      </c>
      <c r="AS130" s="32" t="s">
        <v>6125</v>
      </c>
      <c r="AT130" s="32" t="s">
        <v>7086</v>
      </c>
      <c r="AU130" s="241" t="s">
        <v>7098</v>
      </c>
      <c r="AV130" s="226" t="s">
        <v>918</v>
      </c>
      <c r="AW130" s="432">
        <v>44482</v>
      </c>
      <c r="AX130" s="493" t="s">
        <v>1068</v>
      </c>
      <c r="AY130" s="348"/>
      <c r="AZ130" s="427"/>
      <c r="BA130" s="427"/>
      <c r="BB130" s="427"/>
      <c r="BC130" s="427"/>
      <c r="BD130" s="427" t="s">
        <v>1369</v>
      </c>
      <c r="BE130" s="30"/>
      <c r="BF130" s="30"/>
    </row>
    <row r="131" spans="2:58" s="14" customFormat="1" ht="90" customHeight="1" x14ac:dyDescent="0.25">
      <c r="B131" s="507" t="s">
        <v>5040</v>
      </c>
      <c r="C131" s="490" t="s">
        <v>6330</v>
      </c>
      <c r="D131" s="468" t="s">
        <v>6099</v>
      </c>
      <c r="E131" s="33">
        <v>44154</v>
      </c>
      <c r="F131" s="36" t="s">
        <v>5305</v>
      </c>
      <c r="G131" s="473" t="s">
        <v>6332</v>
      </c>
      <c r="H131" s="32" t="s">
        <v>5022</v>
      </c>
      <c r="I131" s="32" t="s">
        <v>5023</v>
      </c>
      <c r="J131" s="32" t="s">
        <v>5041</v>
      </c>
      <c r="K131" s="32"/>
      <c r="L131" s="32" t="s">
        <v>6100</v>
      </c>
      <c r="M131" s="30"/>
      <c r="N131" s="33">
        <v>44235</v>
      </c>
      <c r="O131" s="432">
        <v>44439</v>
      </c>
      <c r="P131" s="348">
        <f t="shared" si="1"/>
        <v>30</v>
      </c>
      <c r="Q131" s="577"/>
      <c r="R131" s="468" t="s">
        <v>5038</v>
      </c>
      <c r="S131" s="199"/>
      <c r="T131" s="36" t="s">
        <v>1663</v>
      </c>
      <c r="U131" s="36" t="s">
        <v>1663</v>
      </c>
      <c r="V131" s="36" t="s">
        <v>1663</v>
      </c>
      <c r="W131" s="36" t="s">
        <v>1663</v>
      </c>
      <c r="X131" s="36" t="s">
        <v>1663</v>
      </c>
      <c r="Y131" s="36" t="s">
        <v>1663</v>
      </c>
      <c r="Z131" s="36" t="s">
        <v>1663</v>
      </c>
      <c r="AA131" s="36" t="s">
        <v>1663</v>
      </c>
      <c r="AB131" s="36" t="s">
        <v>1663</v>
      </c>
      <c r="AC131" s="36" t="s">
        <v>1663</v>
      </c>
      <c r="AD131" s="36" t="s">
        <v>1663</v>
      </c>
      <c r="AE131" s="36" t="s">
        <v>1663</v>
      </c>
      <c r="AF131" s="36" t="s">
        <v>1663</v>
      </c>
      <c r="AG131" s="36" t="s">
        <v>1663</v>
      </c>
      <c r="AH131" s="36" t="s">
        <v>1663</v>
      </c>
      <c r="AI131" s="36" t="s">
        <v>1663</v>
      </c>
      <c r="AJ131" s="36" t="s">
        <v>1663</v>
      </c>
      <c r="AK131" s="36" t="s">
        <v>1663</v>
      </c>
      <c r="AL131" s="36" t="s">
        <v>1663</v>
      </c>
      <c r="AM131" s="36" t="s">
        <v>1663</v>
      </c>
      <c r="AN131" s="36" t="s">
        <v>1663</v>
      </c>
      <c r="AO131" s="36" t="s">
        <v>1663</v>
      </c>
      <c r="AP131" s="30"/>
      <c r="AQ131" s="32" t="s">
        <v>6102</v>
      </c>
      <c r="AR131" s="32" t="s">
        <v>5042</v>
      </c>
      <c r="AS131" s="32" t="s">
        <v>6126</v>
      </c>
      <c r="AT131" s="32" t="s">
        <v>6729</v>
      </c>
      <c r="AU131" s="241" t="s">
        <v>7104</v>
      </c>
      <c r="AV131" s="226" t="s">
        <v>918</v>
      </c>
      <c r="AW131" s="432">
        <v>44482</v>
      </c>
      <c r="AX131" s="493" t="s">
        <v>1068</v>
      </c>
      <c r="AY131" s="348"/>
      <c r="AZ131" s="427"/>
      <c r="BA131" s="427"/>
      <c r="BB131" s="427"/>
      <c r="BC131" s="427"/>
      <c r="BD131" s="427" t="s">
        <v>1369</v>
      </c>
      <c r="BE131" s="30"/>
      <c r="BF131" s="30"/>
    </row>
    <row r="132" spans="2:58" s="14" customFormat="1" ht="90" customHeight="1" x14ac:dyDescent="0.25">
      <c r="B132" s="507" t="s">
        <v>5043</v>
      </c>
      <c r="C132" s="490" t="s">
        <v>6330</v>
      </c>
      <c r="D132" s="468" t="s">
        <v>6099</v>
      </c>
      <c r="E132" s="33">
        <v>44154</v>
      </c>
      <c r="F132" s="36" t="s">
        <v>5305</v>
      </c>
      <c r="G132" s="473" t="s">
        <v>6332</v>
      </c>
      <c r="H132" s="32" t="s">
        <v>5022</v>
      </c>
      <c r="I132" s="32" t="s">
        <v>5023</v>
      </c>
      <c r="J132" s="32" t="s">
        <v>5044</v>
      </c>
      <c r="K132" s="32"/>
      <c r="L132" s="32" t="s">
        <v>5045</v>
      </c>
      <c r="M132" s="30"/>
      <c r="N132" s="33">
        <v>44235</v>
      </c>
      <c r="O132" s="432">
        <v>44439</v>
      </c>
      <c r="P132" s="348">
        <f t="shared" ref="P132" si="2">+WEEKNUM(O132-N132)</f>
        <v>30</v>
      </c>
      <c r="Q132" s="577"/>
      <c r="R132" s="468" t="s">
        <v>5038</v>
      </c>
      <c r="S132" s="199"/>
      <c r="T132" s="36" t="s">
        <v>1663</v>
      </c>
      <c r="U132" s="36" t="s">
        <v>1663</v>
      </c>
      <c r="V132" s="36" t="s">
        <v>1663</v>
      </c>
      <c r="W132" s="36" t="s">
        <v>1663</v>
      </c>
      <c r="X132" s="36" t="s">
        <v>1663</v>
      </c>
      <c r="Y132" s="36" t="s">
        <v>1663</v>
      </c>
      <c r="Z132" s="36" t="s">
        <v>1663</v>
      </c>
      <c r="AA132" s="36" t="s">
        <v>1663</v>
      </c>
      <c r="AB132" s="36" t="s">
        <v>1663</v>
      </c>
      <c r="AC132" s="36" t="s">
        <v>1663</v>
      </c>
      <c r="AD132" s="36" t="s">
        <v>1663</v>
      </c>
      <c r="AE132" s="36" t="s">
        <v>1663</v>
      </c>
      <c r="AF132" s="36" t="s">
        <v>1663</v>
      </c>
      <c r="AG132" s="36" t="s">
        <v>1663</v>
      </c>
      <c r="AH132" s="36" t="s">
        <v>1663</v>
      </c>
      <c r="AI132" s="36" t="s">
        <v>1663</v>
      </c>
      <c r="AJ132" s="36" t="s">
        <v>1663</v>
      </c>
      <c r="AK132" s="36" t="s">
        <v>1663</v>
      </c>
      <c r="AL132" s="36" t="s">
        <v>1663</v>
      </c>
      <c r="AM132" s="36" t="s">
        <v>1663</v>
      </c>
      <c r="AN132" s="36" t="s">
        <v>1663</v>
      </c>
      <c r="AO132" s="36" t="s">
        <v>1663</v>
      </c>
      <c r="AP132" s="30"/>
      <c r="AQ132" s="32" t="s">
        <v>6102</v>
      </c>
      <c r="AR132" s="32" t="s">
        <v>5046</v>
      </c>
      <c r="AS132" s="32" t="s">
        <v>6127</v>
      </c>
      <c r="AT132" s="32" t="s">
        <v>6730</v>
      </c>
      <c r="AU132" s="241" t="s">
        <v>7099</v>
      </c>
      <c r="AV132" s="226" t="s">
        <v>918</v>
      </c>
      <c r="AW132" s="432">
        <v>44482</v>
      </c>
      <c r="AX132" s="493" t="s">
        <v>1068</v>
      </c>
      <c r="AY132" s="348"/>
      <c r="AZ132" s="427"/>
      <c r="BA132" s="427"/>
      <c r="BB132" s="427"/>
      <c r="BC132" s="427"/>
      <c r="BD132" s="427" t="s">
        <v>1369</v>
      </c>
      <c r="BE132" s="30"/>
      <c r="BF132" s="30"/>
    </row>
    <row r="133" spans="2:58" s="14" customFormat="1" ht="90" hidden="1" customHeight="1" x14ac:dyDescent="0.25">
      <c r="B133" s="507" t="s">
        <v>5047</v>
      </c>
      <c r="C133" s="490" t="s">
        <v>6364</v>
      </c>
      <c r="D133" s="468" t="s">
        <v>6093</v>
      </c>
      <c r="E133" s="471">
        <v>44113</v>
      </c>
      <c r="F133" s="325" t="s">
        <v>4957</v>
      </c>
      <c r="G133" s="466" t="s">
        <v>6369</v>
      </c>
      <c r="H133" s="325" t="s">
        <v>6370</v>
      </c>
      <c r="I133" s="325" t="s">
        <v>5048</v>
      </c>
      <c r="J133" s="325" t="s">
        <v>5049</v>
      </c>
      <c r="K133" s="325"/>
      <c r="L133" s="479" t="s">
        <v>5050</v>
      </c>
      <c r="M133" s="325"/>
      <c r="N133" s="471">
        <v>44111</v>
      </c>
      <c r="O133" s="471">
        <v>44227</v>
      </c>
      <c r="P133" s="454">
        <f t="shared" ref="P133:P196" si="3">+WEEKNUM(O133-N133)</f>
        <v>17</v>
      </c>
      <c r="Q133" s="578"/>
      <c r="R133" s="467" t="s">
        <v>154</v>
      </c>
      <c r="S133" s="30"/>
      <c r="T133" s="36" t="s">
        <v>1663</v>
      </c>
      <c r="U133" s="36" t="s">
        <v>1663</v>
      </c>
      <c r="V133" s="36" t="s">
        <v>1663</v>
      </c>
      <c r="W133" s="36" t="s">
        <v>1663</v>
      </c>
      <c r="X133" s="36" t="s">
        <v>1663</v>
      </c>
      <c r="Y133" s="36" t="s">
        <v>1663</v>
      </c>
      <c r="Z133" s="36" t="s">
        <v>1663</v>
      </c>
      <c r="AA133" s="36" t="s">
        <v>1663</v>
      </c>
      <c r="AB133" s="36" t="s">
        <v>1663</v>
      </c>
      <c r="AC133" s="36" t="s">
        <v>1663</v>
      </c>
      <c r="AD133" s="36" t="s">
        <v>1663</v>
      </c>
      <c r="AE133" s="36" t="s">
        <v>1663</v>
      </c>
      <c r="AF133" s="36" t="s">
        <v>1663</v>
      </c>
      <c r="AG133" s="36" t="s">
        <v>1663</v>
      </c>
      <c r="AH133" s="36" t="s">
        <v>1663</v>
      </c>
      <c r="AI133" s="36" t="s">
        <v>1663</v>
      </c>
      <c r="AJ133" s="36" t="s">
        <v>1663</v>
      </c>
      <c r="AK133" s="36" t="s">
        <v>1663</v>
      </c>
      <c r="AL133" s="36" t="s">
        <v>1663</v>
      </c>
      <c r="AM133" s="36" t="s">
        <v>1663</v>
      </c>
      <c r="AN133" s="36" t="s">
        <v>1663</v>
      </c>
      <c r="AO133" s="36" t="s">
        <v>1663</v>
      </c>
      <c r="AP133" s="36" t="s">
        <v>1663</v>
      </c>
      <c r="AQ133" s="32" t="s">
        <v>5051</v>
      </c>
      <c r="AR133" s="32" t="s">
        <v>5052</v>
      </c>
      <c r="AS133" s="32" t="s">
        <v>6128</v>
      </c>
      <c r="AT133" s="226" t="s">
        <v>1663</v>
      </c>
      <c r="AU133" s="325" t="s">
        <v>6329</v>
      </c>
      <c r="AV133" s="226" t="s">
        <v>918</v>
      </c>
      <c r="AW133" s="33">
        <v>44404</v>
      </c>
      <c r="AX133" s="493" t="s">
        <v>1068</v>
      </c>
      <c r="AY133" s="348"/>
      <c r="AZ133" s="427"/>
      <c r="BA133" s="427"/>
      <c r="BB133" s="427"/>
      <c r="BC133" s="427"/>
      <c r="BD133" s="427" t="s">
        <v>1369</v>
      </c>
      <c r="BE133" s="30"/>
      <c r="BF133" s="30"/>
    </row>
    <row r="134" spans="2:58" s="14" customFormat="1" ht="90" customHeight="1" x14ac:dyDescent="0.25">
      <c r="B134" s="507" t="s">
        <v>5053</v>
      </c>
      <c r="C134" s="490" t="s">
        <v>6364</v>
      </c>
      <c r="D134" s="468" t="s">
        <v>6093</v>
      </c>
      <c r="E134" s="471">
        <v>44113</v>
      </c>
      <c r="F134" s="325" t="s">
        <v>4957</v>
      </c>
      <c r="G134" s="466" t="s">
        <v>6369</v>
      </c>
      <c r="H134" s="325" t="s">
        <v>6370</v>
      </c>
      <c r="I134" s="325" t="s">
        <v>5048</v>
      </c>
      <c r="J134" s="325" t="s">
        <v>5054</v>
      </c>
      <c r="K134" s="325"/>
      <c r="L134" s="479" t="s">
        <v>1953</v>
      </c>
      <c r="M134" s="200"/>
      <c r="N134" s="471">
        <v>44111</v>
      </c>
      <c r="O134" s="471">
        <v>44561</v>
      </c>
      <c r="P134" s="454">
        <f t="shared" si="3"/>
        <v>13</v>
      </c>
      <c r="Q134" s="169"/>
      <c r="R134" s="467" t="s">
        <v>78</v>
      </c>
      <c r="S134" s="199"/>
      <c r="T134" s="36" t="s">
        <v>1663</v>
      </c>
      <c r="U134" s="36" t="s">
        <v>1663</v>
      </c>
      <c r="V134" s="36" t="s">
        <v>1663</v>
      </c>
      <c r="W134" s="36" t="s">
        <v>1663</v>
      </c>
      <c r="X134" s="36" t="s">
        <v>1663</v>
      </c>
      <c r="Y134" s="36" t="s">
        <v>1663</v>
      </c>
      <c r="Z134" s="36" t="s">
        <v>1663</v>
      </c>
      <c r="AA134" s="36" t="s">
        <v>1663</v>
      </c>
      <c r="AB134" s="36" t="s">
        <v>1663</v>
      </c>
      <c r="AC134" s="36" t="s">
        <v>1663</v>
      </c>
      <c r="AD134" s="36" t="s">
        <v>1663</v>
      </c>
      <c r="AE134" s="36" t="s">
        <v>1663</v>
      </c>
      <c r="AF134" s="36" t="s">
        <v>1663</v>
      </c>
      <c r="AG134" s="36" t="s">
        <v>1663</v>
      </c>
      <c r="AH134" s="36" t="s">
        <v>1663</v>
      </c>
      <c r="AI134" s="36" t="s">
        <v>1663</v>
      </c>
      <c r="AJ134" s="36" t="s">
        <v>1663</v>
      </c>
      <c r="AK134" s="36" t="s">
        <v>1663</v>
      </c>
      <c r="AL134" s="36" t="s">
        <v>1663</v>
      </c>
      <c r="AM134" s="36" t="s">
        <v>1663</v>
      </c>
      <c r="AN134" s="36" t="s">
        <v>1663</v>
      </c>
      <c r="AO134" s="36" t="s">
        <v>1663</v>
      </c>
      <c r="AP134" s="36" t="s">
        <v>1663</v>
      </c>
      <c r="AQ134" s="32" t="s">
        <v>5051</v>
      </c>
      <c r="AR134" s="32" t="s">
        <v>5055</v>
      </c>
      <c r="AS134" s="32" t="s">
        <v>6129</v>
      </c>
      <c r="AT134" s="241" t="s">
        <v>6709</v>
      </c>
      <c r="AU134" s="32" t="s">
        <v>7105</v>
      </c>
      <c r="AV134" s="226" t="s">
        <v>3807</v>
      </c>
      <c r="AW134" s="432">
        <v>44494</v>
      </c>
      <c r="AX134" s="493" t="s">
        <v>1068</v>
      </c>
      <c r="AY134" s="348"/>
      <c r="AZ134" s="427"/>
      <c r="BA134" s="427"/>
      <c r="BB134" s="427"/>
      <c r="BC134" s="427"/>
      <c r="BD134" s="427" t="s">
        <v>1369</v>
      </c>
      <c r="BE134" s="30"/>
      <c r="BF134" s="30"/>
    </row>
    <row r="135" spans="2:58" s="14" customFormat="1" ht="90" hidden="1" customHeight="1" x14ac:dyDescent="0.25">
      <c r="B135" s="507" t="s">
        <v>5056</v>
      </c>
      <c r="C135" s="490" t="s">
        <v>6364</v>
      </c>
      <c r="D135" s="468" t="s">
        <v>6093</v>
      </c>
      <c r="E135" s="471">
        <v>44113</v>
      </c>
      <c r="F135" s="325" t="s">
        <v>5057</v>
      </c>
      <c r="G135" s="466" t="s">
        <v>6371</v>
      </c>
      <c r="H135" s="325" t="s">
        <v>6372</v>
      </c>
      <c r="I135" s="325" t="s">
        <v>5058</v>
      </c>
      <c r="J135" s="325" t="s">
        <v>5059</v>
      </c>
      <c r="K135" s="325"/>
      <c r="L135" s="479" t="s">
        <v>5060</v>
      </c>
      <c r="M135" s="325"/>
      <c r="N135" s="471">
        <v>44111</v>
      </c>
      <c r="O135" s="471">
        <v>44286</v>
      </c>
      <c r="P135" s="454">
        <f t="shared" si="3"/>
        <v>25</v>
      </c>
      <c r="Q135" s="578"/>
      <c r="R135" s="467" t="s">
        <v>154</v>
      </c>
      <c r="S135" s="30"/>
      <c r="T135" s="36" t="s">
        <v>1663</v>
      </c>
      <c r="U135" s="36" t="s">
        <v>1663</v>
      </c>
      <c r="V135" s="36" t="s">
        <v>1663</v>
      </c>
      <c r="W135" s="36" t="s">
        <v>1663</v>
      </c>
      <c r="X135" s="36" t="s">
        <v>1663</v>
      </c>
      <c r="Y135" s="36" t="s">
        <v>1663</v>
      </c>
      <c r="Z135" s="36" t="s">
        <v>1663</v>
      </c>
      <c r="AA135" s="36" t="s">
        <v>1663</v>
      </c>
      <c r="AB135" s="36" t="s">
        <v>1663</v>
      </c>
      <c r="AC135" s="36" t="s">
        <v>1663</v>
      </c>
      <c r="AD135" s="36" t="s">
        <v>1663</v>
      </c>
      <c r="AE135" s="36" t="s">
        <v>1663</v>
      </c>
      <c r="AF135" s="36" t="s">
        <v>1663</v>
      </c>
      <c r="AG135" s="36" t="s">
        <v>1663</v>
      </c>
      <c r="AH135" s="36" t="s">
        <v>1663</v>
      </c>
      <c r="AI135" s="36" t="s">
        <v>1663</v>
      </c>
      <c r="AJ135" s="36" t="s">
        <v>1663</v>
      </c>
      <c r="AK135" s="36" t="s">
        <v>1663</v>
      </c>
      <c r="AL135" s="36" t="s">
        <v>1663</v>
      </c>
      <c r="AM135" s="36" t="s">
        <v>1663</v>
      </c>
      <c r="AN135" s="36" t="s">
        <v>1663</v>
      </c>
      <c r="AO135" s="36" t="s">
        <v>1663</v>
      </c>
      <c r="AP135" s="36" t="s">
        <v>1663</v>
      </c>
      <c r="AQ135" s="32" t="s">
        <v>5051</v>
      </c>
      <c r="AR135" s="32" t="s">
        <v>5061</v>
      </c>
      <c r="AS135" s="32" t="s">
        <v>6130</v>
      </c>
      <c r="AT135" s="226" t="s">
        <v>1663</v>
      </c>
      <c r="AU135" s="325" t="s">
        <v>6329</v>
      </c>
      <c r="AV135" s="226" t="s">
        <v>918</v>
      </c>
      <c r="AW135" s="33">
        <v>44404</v>
      </c>
      <c r="AX135" s="493" t="s">
        <v>1068</v>
      </c>
      <c r="AY135" s="348"/>
      <c r="AZ135" s="427"/>
      <c r="BA135" s="427"/>
      <c r="BB135" s="427"/>
      <c r="BC135" s="427"/>
      <c r="BD135" s="427" t="s">
        <v>1369</v>
      </c>
      <c r="BE135" s="30"/>
      <c r="BF135" s="30"/>
    </row>
    <row r="136" spans="2:58" s="14" customFormat="1" ht="90" hidden="1" customHeight="1" x14ac:dyDescent="0.25">
      <c r="B136" s="507" t="s">
        <v>5062</v>
      </c>
      <c r="C136" s="490" t="s">
        <v>6364</v>
      </c>
      <c r="D136" s="468" t="s">
        <v>6093</v>
      </c>
      <c r="E136" s="471">
        <v>44113</v>
      </c>
      <c r="F136" s="325" t="s">
        <v>5057</v>
      </c>
      <c r="G136" s="466" t="s">
        <v>6371</v>
      </c>
      <c r="H136" s="325" t="s">
        <v>6372</v>
      </c>
      <c r="I136" s="325" t="s">
        <v>5058</v>
      </c>
      <c r="J136" s="325" t="s">
        <v>5063</v>
      </c>
      <c r="K136" s="325"/>
      <c r="L136" s="479" t="s">
        <v>5064</v>
      </c>
      <c r="M136" s="325"/>
      <c r="N136" s="471">
        <v>44111</v>
      </c>
      <c r="O136" s="471">
        <v>44286</v>
      </c>
      <c r="P136" s="454">
        <f t="shared" si="3"/>
        <v>25</v>
      </c>
      <c r="Q136" s="578"/>
      <c r="R136" s="467" t="s">
        <v>154</v>
      </c>
      <c r="S136" s="30"/>
      <c r="T136" s="36" t="s">
        <v>1663</v>
      </c>
      <c r="U136" s="36" t="s">
        <v>1663</v>
      </c>
      <c r="V136" s="36" t="s">
        <v>1663</v>
      </c>
      <c r="W136" s="36" t="s">
        <v>1663</v>
      </c>
      <c r="X136" s="36" t="s">
        <v>1663</v>
      </c>
      <c r="Y136" s="36" t="s">
        <v>1663</v>
      </c>
      <c r="Z136" s="36" t="s">
        <v>1663</v>
      </c>
      <c r="AA136" s="36" t="s">
        <v>1663</v>
      </c>
      <c r="AB136" s="36" t="s">
        <v>1663</v>
      </c>
      <c r="AC136" s="36" t="s">
        <v>1663</v>
      </c>
      <c r="AD136" s="36" t="s">
        <v>1663</v>
      </c>
      <c r="AE136" s="36" t="s">
        <v>1663</v>
      </c>
      <c r="AF136" s="36" t="s">
        <v>1663</v>
      </c>
      <c r="AG136" s="36" t="s">
        <v>1663</v>
      </c>
      <c r="AH136" s="36" t="s">
        <v>1663</v>
      </c>
      <c r="AI136" s="36" t="s">
        <v>1663</v>
      </c>
      <c r="AJ136" s="36" t="s">
        <v>1663</v>
      </c>
      <c r="AK136" s="36" t="s">
        <v>1663</v>
      </c>
      <c r="AL136" s="36" t="s">
        <v>1663</v>
      </c>
      <c r="AM136" s="36" t="s">
        <v>1663</v>
      </c>
      <c r="AN136" s="36" t="s">
        <v>1663</v>
      </c>
      <c r="AO136" s="36" t="s">
        <v>1663</v>
      </c>
      <c r="AP136" s="36" t="s">
        <v>1663</v>
      </c>
      <c r="AQ136" s="32" t="s">
        <v>5051</v>
      </c>
      <c r="AR136" s="32" t="s">
        <v>5065</v>
      </c>
      <c r="AS136" s="32" t="s">
        <v>6131</v>
      </c>
      <c r="AT136" s="226" t="s">
        <v>1663</v>
      </c>
      <c r="AU136" s="325" t="s">
        <v>6329</v>
      </c>
      <c r="AV136" s="226" t="s">
        <v>918</v>
      </c>
      <c r="AW136" s="33">
        <v>44404</v>
      </c>
      <c r="AX136" s="493" t="s">
        <v>1068</v>
      </c>
      <c r="AY136" s="348"/>
      <c r="AZ136" s="427"/>
      <c r="BA136" s="427"/>
      <c r="BB136" s="427"/>
      <c r="BC136" s="427"/>
      <c r="BD136" s="427" t="s">
        <v>1369</v>
      </c>
      <c r="BE136" s="30"/>
      <c r="BF136" s="30"/>
    </row>
    <row r="137" spans="2:58" s="14" customFormat="1" ht="90" customHeight="1" x14ac:dyDescent="0.25">
      <c r="B137" s="507" t="s">
        <v>5066</v>
      </c>
      <c r="C137" s="490" t="s">
        <v>6364</v>
      </c>
      <c r="D137" s="468" t="s">
        <v>6093</v>
      </c>
      <c r="E137" s="471">
        <v>44113</v>
      </c>
      <c r="F137" s="325" t="s">
        <v>4957</v>
      </c>
      <c r="G137" s="466" t="s">
        <v>6373</v>
      </c>
      <c r="H137" s="325" t="s">
        <v>6374</v>
      </c>
      <c r="I137" s="325" t="s">
        <v>5067</v>
      </c>
      <c r="J137" s="325" t="s">
        <v>5068</v>
      </c>
      <c r="K137" s="325"/>
      <c r="L137" s="479" t="s">
        <v>1953</v>
      </c>
      <c r="M137" s="200"/>
      <c r="N137" s="471">
        <v>44111</v>
      </c>
      <c r="O137" s="471">
        <v>44561</v>
      </c>
      <c r="P137" s="454">
        <f t="shared" si="3"/>
        <v>13</v>
      </c>
      <c r="Q137" s="169"/>
      <c r="R137" s="467" t="s">
        <v>154</v>
      </c>
      <c r="S137" s="199"/>
      <c r="T137" s="36" t="s">
        <v>1663</v>
      </c>
      <c r="U137" s="36" t="s">
        <v>1663</v>
      </c>
      <c r="V137" s="36" t="s">
        <v>1663</v>
      </c>
      <c r="W137" s="36" t="s">
        <v>1663</v>
      </c>
      <c r="X137" s="36" t="s">
        <v>1663</v>
      </c>
      <c r="Y137" s="36" t="s">
        <v>1663</v>
      </c>
      <c r="Z137" s="36" t="s">
        <v>1663</v>
      </c>
      <c r="AA137" s="36" t="s">
        <v>1663</v>
      </c>
      <c r="AB137" s="36" t="s">
        <v>1663</v>
      </c>
      <c r="AC137" s="36" t="s">
        <v>1663</v>
      </c>
      <c r="AD137" s="36" t="s">
        <v>1663</v>
      </c>
      <c r="AE137" s="36" t="s">
        <v>1663</v>
      </c>
      <c r="AF137" s="36" t="s">
        <v>1663</v>
      </c>
      <c r="AG137" s="36" t="s">
        <v>1663</v>
      </c>
      <c r="AH137" s="36" t="s">
        <v>1663</v>
      </c>
      <c r="AI137" s="36" t="s">
        <v>1663</v>
      </c>
      <c r="AJ137" s="36" t="s">
        <v>1663</v>
      </c>
      <c r="AK137" s="36" t="s">
        <v>1663</v>
      </c>
      <c r="AL137" s="36" t="s">
        <v>1663</v>
      </c>
      <c r="AM137" s="36" t="s">
        <v>1663</v>
      </c>
      <c r="AN137" s="36" t="s">
        <v>1663</v>
      </c>
      <c r="AO137" s="36" t="s">
        <v>1663</v>
      </c>
      <c r="AP137" s="36" t="s">
        <v>1663</v>
      </c>
      <c r="AQ137" s="32" t="s">
        <v>5051</v>
      </c>
      <c r="AR137" s="32" t="s">
        <v>6113</v>
      </c>
      <c r="AS137" s="32" t="s">
        <v>6132</v>
      </c>
      <c r="AT137" s="241" t="s">
        <v>6710</v>
      </c>
      <c r="AU137" s="32" t="s">
        <v>7088</v>
      </c>
      <c r="AV137" s="226" t="s">
        <v>3807</v>
      </c>
      <c r="AW137" s="432">
        <v>44494</v>
      </c>
      <c r="AX137" s="493" t="s">
        <v>1068</v>
      </c>
      <c r="AY137" s="348"/>
      <c r="AZ137" s="427"/>
      <c r="BA137" s="427"/>
      <c r="BB137" s="427"/>
      <c r="BC137" s="427"/>
      <c r="BD137" s="427" t="s">
        <v>1369</v>
      </c>
      <c r="BE137" s="30"/>
      <c r="BF137" s="30"/>
    </row>
    <row r="138" spans="2:58" s="14" customFormat="1" ht="90" customHeight="1" x14ac:dyDescent="0.25">
      <c r="B138" s="507" t="s">
        <v>5069</v>
      </c>
      <c r="C138" s="490" t="s">
        <v>6364</v>
      </c>
      <c r="D138" s="468" t="s">
        <v>6093</v>
      </c>
      <c r="E138" s="471">
        <v>44113</v>
      </c>
      <c r="F138" s="325" t="s">
        <v>4957</v>
      </c>
      <c r="G138" s="466" t="s">
        <v>6376</v>
      </c>
      <c r="H138" s="325" t="s">
        <v>6375</v>
      </c>
      <c r="I138" s="434" t="s">
        <v>5070</v>
      </c>
      <c r="J138" s="434" t="s">
        <v>5071</v>
      </c>
      <c r="K138" s="434"/>
      <c r="L138" s="427" t="s">
        <v>5072</v>
      </c>
      <c r="M138" s="601"/>
      <c r="N138" s="471">
        <v>44111</v>
      </c>
      <c r="O138" s="471">
        <v>44561</v>
      </c>
      <c r="P138" s="454">
        <f t="shared" si="3"/>
        <v>13</v>
      </c>
      <c r="Q138" s="169"/>
      <c r="R138" s="467" t="s">
        <v>154</v>
      </c>
      <c r="S138" s="199"/>
      <c r="T138" s="36" t="s">
        <v>1663</v>
      </c>
      <c r="U138" s="36" t="s">
        <v>1663</v>
      </c>
      <c r="V138" s="36" t="s">
        <v>1663</v>
      </c>
      <c r="W138" s="36" t="s">
        <v>1663</v>
      </c>
      <c r="X138" s="36" t="s">
        <v>1663</v>
      </c>
      <c r="Y138" s="36" t="s">
        <v>1663</v>
      </c>
      <c r="Z138" s="36" t="s">
        <v>1663</v>
      </c>
      <c r="AA138" s="36" t="s">
        <v>1663</v>
      </c>
      <c r="AB138" s="36" t="s">
        <v>1663</v>
      </c>
      <c r="AC138" s="36" t="s">
        <v>1663</v>
      </c>
      <c r="AD138" s="36" t="s">
        <v>1663</v>
      </c>
      <c r="AE138" s="36" t="s">
        <v>1663</v>
      </c>
      <c r="AF138" s="36" t="s">
        <v>1663</v>
      </c>
      <c r="AG138" s="36" t="s">
        <v>1663</v>
      </c>
      <c r="AH138" s="36" t="s">
        <v>1663</v>
      </c>
      <c r="AI138" s="36" t="s">
        <v>1663</v>
      </c>
      <c r="AJ138" s="36" t="s">
        <v>1663</v>
      </c>
      <c r="AK138" s="36" t="s">
        <v>1663</v>
      </c>
      <c r="AL138" s="36" t="s">
        <v>1663</v>
      </c>
      <c r="AM138" s="36" t="s">
        <v>1663</v>
      </c>
      <c r="AN138" s="36" t="s">
        <v>1663</v>
      </c>
      <c r="AO138" s="36" t="s">
        <v>1663</v>
      </c>
      <c r="AP138" s="36" t="s">
        <v>1663</v>
      </c>
      <c r="AQ138" s="32" t="s">
        <v>5051</v>
      </c>
      <c r="AR138" s="32" t="s">
        <v>5073</v>
      </c>
      <c r="AS138" s="32" t="s">
        <v>6133</v>
      </c>
      <c r="AT138" s="491" t="s">
        <v>6711</v>
      </c>
      <c r="AU138" s="241" t="s">
        <v>7106</v>
      </c>
      <c r="AV138" s="226" t="s">
        <v>3807</v>
      </c>
      <c r="AW138" s="432">
        <v>44494</v>
      </c>
      <c r="AX138" s="493" t="s">
        <v>1068</v>
      </c>
      <c r="AY138" s="348"/>
      <c r="AZ138" s="427"/>
      <c r="BA138" s="427"/>
      <c r="BB138" s="427"/>
      <c r="BC138" s="427"/>
      <c r="BD138" s="427" t="s">
        <v>1369</v>
      </c>
      <c r="BE138" s="30"/>
      <c r="BF138" s="30"/>
    </row>
    <row r="139" spans="2:58" s="14" customFormat="1" ht="90" hidden="1" customHeight="1" x14ac:dyDescent="0.25">
      <c r="B139" s="507" t="s">
        <v>5074</v>
      </c>
      <c r="C139" s="490" t="s">
        <v>6364</v>
      </c>
      <c r="D139" s="468" t="s">
        <v>6093</v>
      </c>
      <c r="E139" s="471">
        <v>44113</v>
      </c>
      <c r="F139" s="325" t="s">
        <v>4957</v>
      </c>
      <c r="G139" s="466" t="s">
        <v>6378</v>
      </c>
      <c r="H139" s="325" t="s">
        <v>6377</v>
      </c>
      <c r="I139" s="325" t="s">
        <v>5075</v>
      </c>
      <c r="J139" s="325" t="s">
        <v>5076</v>
      </c>
      <c r="K139" s="325"/>
      <c r="L139" s="479" t="s">
        <v>5077</v>
      </c>
      <c r="M139" s="325"/>
      <c r="N139" s="471">
        <v>44111</v>
      </c>
      <c r="O139" s="471">
        <v>44227</v>
      </c>
      <c r="P139" s="454">
        <f t="shared" si="3"/>
        <v>17</v>
      </c>
      <c r="Q139" s="578"/>
      <c r="R139" s="467" t="s">
        <v>6405</v>
      </c>
      <c r="S139" s="32" t="s">
        <v>6404</v>
      </c>
      <c r="T139" s="36" t="s">
        <v>1663</v>
      </c>
      <c r="U139" s="36" t="s">
        <v>1663</v>
      </c>
      <c r="V139" s="36" t="s">
        <v>1663</v>
      </c>
      <c r="W139" s="36" t="s">
        <v>1663</v>
      </c>
      <c r="X139" s="36" t="s">
        <v>1663</v>
      </c>
      <c r="Y139" s="36" t="s">
        <v>1663</v>
      </c>
      <c r="Z139" s="36" t="s">
        <v>1663</v>
      </c>
      <c r="AA139" s="36" t="s">
        <v>1663</v>
      </c>
      <c r="AB139" s="36" t="s">
        <v>1663</v>
      </c>
      <c r="AC139" s="36" t="s">
        <v>1663</v>
      </c>
      <c r="AD139" s="36" t="s">
        <v>1663</v>
      </c>
      <c r="AE139" s="36" t="s">
        <v>1663</v>
      </c>
      <c r="AF139" s="36" t="s">
        <v>1663</v>
      </c>
      <c r="AG139" s="36" t="s">
        <v>1663</v>
      </c>
      <c r="AH139" s="36" t="s">
        <v>1663</v>
      </c>
      <c r="AI139" s="36" t="s">
        <v>1663</v>
      </c>
      <c r="AJ139" s="36" t="s">
        <v>1663</v>
      </c>
      <c r="AK139" s="36" t="s">
        <v>1663</v>
      </c>
      <c r="AL139" s="36" t="s">
        <v>1663</v>
      </c>
      <c r="AM139" s="36" t="s">
        <v>1663</v>
      </c>
      <c r="AN139" s="36" t="s">
        <v>1663</v>
      </c>
      <c r="AO139" s="36" t="s">
        <v>1663</v>
      </c>
      <c r="AP139" s="36" t="s">
        <v>1663</v>
      </c>
      <c r="AQ139" s="32" t="s">
        <v>5051</v>
      </c>
      <c r="AR139" s="32" t="s">
        <v>5078</v>
      </c>
      <c r="AS139" s="32" t="s">
        <v>6134</v>
      </c>
      <c r="AT139" s="226" t="s">
        <v>1663</v>
      </c>
      <c r="AU139" s="325" t="s">
        <v>6329</v>
      </c>
      <c r="AV139" s="226" t="s">
        <v>918</v>
      </c>
      <c r="AW139" s="33">
        <v>44404</v>
      </c>
      <c r="AX139" s="493" t="s">
        <v>1068</v>
      </c>
      <c r="AY139" s="348"/>
      <c r="AZ139" s="427"/>
      <c r="BA139" s="427"/>
      <c r="BB139" s="427"/>
      <c r="BC139" s="427"/>
      <c r="BD139" s="427" t="s">
        <v>1369</v>
      </c>
      <c r="BE139" s="30"/>
      <c r="BF139" s="30"/>
    </row>
    <row r="140" spans="2:58" s="14" customFormat="1" ht="90" hidden="1" customHeight="1" x14ac:dyDescent="0.25">
      <c r="B140" s="507" t="s">
        <v>5079</v>
      </c>
      <c r="C140" s="490" t="s">
        <v>6330</v>
      </c>
      <c r="D140" s="468" t="s">
        <v>5080</v>
      </c>
      <c r="E140" s="471">
        <v>44134</v>
      </c>
      <c r="F140" s="468" t="s">
        <v>5081</v>
      </c>
      <c r="G140" s="474" t="s">
        <v>6331</v>
      </c>
      <c r="H140" s="325" t="s">
        <v>5082</v>
      </c>
      <c r="I140" s="325" t="s">
        <v>5083</v>
      </c>
      <c r="J140" s="325" t="s">
        <v>5084</v>
      </c>
      <c r="K140" s="325"/>
      <c r="L140" s="479" t="s">
        <v>5085</v>
      </c>
      <c r="M140" s="30"/>
      <c r="N140" s="471">
        <v>44197</v>
      </c>
      <c r="O140" s="471">
        <v>44286</v>
      </c>
      <c r="P140" s="454">
        <f t="shared" si="3"/>
        <v>13</v>
      </c>
      <c r="Q140" s="578"/>
      <c r="R140" s="467" t="s">
        <v>1616</v>
      </c>
      <c r="S140" s="30"/>
      <c r="T140" s="36" t="s">
        <v>1663</v>
      </c>
      <c r="U140" s="36" t="s">
        <v>1663</v>
      </c>
      <c r="V140" s="36" t="s">
        <v>1663</v>
      </c>
      <c r="W140" s="36" t="s">
        <v>1663</v>
      </c>
      <c r="X140" s="36" t="s">
        <v>1663</v>
      </c>
      <c r="Y140" s="36" t="s">
        <v>1663</v>
      </c>
      <c r="Z140" s="36" t="s">
        <v>1663</v>
      </c>
      <c r="AA140" s="36" t="s">
        <v>1663</v>
      </c>
      <c r="AB140" s="36" t="s">
        <v>1663</v>
      </c>
      <c r="AC140" s="36" t="s">
        <v>1663</v>
      </c>
      <c r="AD140" s="36" t="s">
        <v>1663</v>
      </c>
      <c r="AE140" s="36" t="s">
        <v>1663</v>
      </c>
      <c r="AF140" s="36" t="s">
        <v>1663</v>
      </c>
      <c r="AG140" s="36" t="s">
        <v>1663</v>
      </c>
      <c r="AH140" s="36" t="s">
        <v>1663</v>
      </c>
      <c r="AI140" s="36" t="s">
        <v>1663</v>
      </c>
      <c r="AJ140" s="36" t="s">
        <v>1663</v>
      </c>
      <c r="AK140" s="36" t="s">
        <v>1663</v>
      </c>
      <c r="AL140" s="36" t="s">
        <v>1663</v>
      </c>
      <c r="AM140" s="36" t="s">
        <v>1663</v>
      </c>
      <c r="AN140" s="36" t="s">
        <v>1663</v>
      </c>
      <c r="AO140" s="36" t="s">
        <v>1663</v>
      </c>
      <c r="AP140" s="36" t="s">
        <v>1663</v>
      </c>
      <c r="AQ140" s="32" t="s">
        <v>5051</v>
      </c>
      <c r="AR140" s="32" t="s">
        <v>5086</v>
      </c>
      <c r="AS140" s="32" t="s">
        <v>6135</v>
      </c>
      <c r="AT140" s="226" t="s">
        <v>1663</v>
      </c>
      <c r="AU140" s="325" t="s">
        <v>6329</v>
      </c>
      <c r="AV140" s="226" t="s">
        <v>918</v>
      </c>
      <c r="AW140" s="33">
        <v>44404</v>
      </c>
      <c r="AX140" s="493" t="s">
        <v>1068</v>
      </c>
      <c r="AY140" s="348"/>
      <c r="AZ140" s="427"/>
      <c r="BA140" s="427"/>
      <c r="BB140" s="427"/>
      <c r="BC140" s="427"/>
      <c r="BD140" s="427" t="s">
        <v>1369</v>
      </c>
      <c r="BE140" s="30"/>
      <c r="BF140" s="30"/>
    </row>
    <row r="141" spans="2:58" s="14" customFormat="1" ht="90" customHeight="1" x14ac:dyDescent="0.25">
      <c r="B141" s="507" t="s">
        <v>5087</v>
      </c>
      <c r="C141" s="490" t="s">
        <v>6330</v>
      </c>
      <c r="D141" s="468" t="s">
        <v>5080</v>
      </c>
      <c r="E141" s="471">
        <v>44134</v>
      </c>
      <c r="F141" s="468" t="s">
        <v>5081</v>
      </c>
      <c r="G141" s="474" t="s">
        <v>6331</v>
      </c>
      <c r="H141" s="325" t="s">
        <v>5082</v>
      </c>
      <c r="I141" s="325" t="s">
        <v>7121</v>
      </c>
      <c r="J141" s="325" t="s">
        <v>5089</v>
      </c>
      <c r="K141" s="325"/>
      <c r="L141" s="479" t="s">
        <v>5090</v>
      </c>
      <c r="M141" s="187"/>
      <c r="N141" s="471">
        <v>44197</v>
      </c>
      <c r="O141" s="471">
        <v>44561</v>
      </c>
      <c r="P141" s="454">
        <f t="shared" si="3"/>
        <v>52</v>
      </c>
      <c r="Q141" s="593"/>
      <c r="R141" s="467" t="s">
        <v>1616</v>
      </c>
      <c r="S141" s="30"/>
      <c r="T141" s="36" t="s">
        <v>1663</v>
      </c>
      <c r="U141" s="36" t="s">
        <v>1663</v>
      </c>
      <c r="V141" s="36" t="s">
        <v>1663</v>
      </c>
      <c r="W141" s="36" t="s">
        <v>1663</v>
      </c>
      <c r="X141" s="36" t="s">
        <v>1663</v>
      </c>
      <c r="Y141" s="36" t="s">
        <v>1663</v>
      </c>
      <c r="Z141" s="36" t="s">
        <v>1663</v>
      </c>
      <c r="AA141" s="36" t="s">
        <v>1663</v>
      </c>
      <c r="AB141" s="36" t="s">
        <v>1663</v>
      </c>
      <c r="AC141" s="36" t="s">
        <v>1663</v>
      </c>
      <c r="AD141" s="36" t="s">
        <v>1663</v>
      </c>
      <c r="AE141" s="36" t="s">
        <v>1663</v>
      </c>
      <c r="AF141" s="36" t="s">
        <v>1663</v>
      </c>
      <c r="AG141" s="36" t="s">
        <v>1663</v>
      </c>
      <c r="AH141" s="36" t="s">
        <v>1663</v>
      </c>
      <c r="AI141" s="36" t="s">
        <v>1663</v>
      </c>
      <c r="AJ141" s="36" t="s">
        <v>1663</v>
      </c>
      <c r="AK141" s="36" t="s">
        <v>1663</v>
      </c>
      <c r="AL141" s="36" t="s">
        <v>1663</v>
      </c>
      <c r="AM141" s="36" t="s">
        <v>1663</v>
      </c>
      <c r="AN141" s="36" t="s">
        <v>1663</v>
      </c>
      <c r="AO141" s="36" t="s">
        <v>1663</v>
      </c>
      <c r="AP141" s="36" t="s">
        <v>1663</v>
      </c>
      <c r="AQ141" s="32" t="s">
        <v>5051</v>
      </c>
      <c r="AR141" s="32" t="s">
        <v>5091</v>
      </c>
      <c r="AS141" s="32" t="s">
        <v>6136</v>
      </c>
      <c r="AT141" s="32" t="s">
        <v>6731</v>
      </c>
      <c r="AU141" s="32" t="s">
        <v>7123</v>
      </c>
      <c r="AV141" s="226" t="s">
        <v>3807</v>
      </c>
      <c r="AW141" s="33">
        <v>44495</v>
      </c>
      <c r="AX141" s="493" t="s">
        <v>1068</v>
      </c>
      <c r="AY141" s="348"/>
      <c r="AZ141" s="427"/>
      <c r="BA141" s="427"/>
      <c r="BB141" s="427"/>
      <c r="BC141" s="427"/>
      <c r="BD141" s="427" t="s">
        <v>1369</v>
      </c>
      <c r="BE141" s="30"/>
      <c r="BF141" s="30"/>
    </row>
    <row r="142" spans="2:58" s="14" customFormat="1" ht="90" hidden="1" customHeight="1" x14ac:dyDescent="0.25">
      <c r="B142" s="507" t="s">
        <v>5092</v>
      </c>
      <c r="C142" s="490" t="s">
        <v>6330</v>
      </c>
      <c r="D142" s="468" t="s">
        <v>5080</v>
      </c>
      <c r="E142" s="471">
        <v>44134</v>
      </c>
      <c r="F142" s="468" t="s">
        <v>5081</v>
      </c>
      <c r="G142" s="474" t="s">
        <v>6331</v>
      </c>
      <c r="H142" s="325" t="s">
        <v>5082</v>
      </c>
      <c r="I142" s="325" t="s">
        <v>5088</v>
      </c>
      <c r="J142" s="325" t="s">
        <v>5093</v>
      </c>
      <c r="K142" s="325"/>
      <c r="L142" s="479" t="s">
        <v>5094</v>
      </c>
      <c r="M142" s="30"/>
      <c r="N142" s="471">
        <v>44134</v>
      </c>
      <c r="O142" s="471">
        <v>44227</v>
      </c>
      <c r="P142" s="454">
        <f t="shared" si="3"/>
        <v>14</v>
      </c>
      <c r="Q142" s="578"/>
      <c r="R142" s="467" t="s">
        <v>1616</v>
      </c>
      <c r="S142" s="30"/>
      <c r="T142" s="36" t="s">
        <v>1663</v>
      </c>
      <c r="U142" s="36" t="s">
        <v>1663</v>
      </c>
      <c r="V142" s="36" t="s">
        <v>1663</v>
      </c>
      <c r="W142" s="36" t="s">
        <v>1663</v>
      </c>
      <c r="X142" s="36" t="s">
        <v>1663</v>
      </c>
      <c r="Y142" s="36" t="s">
        <v>1663</v>
      </c>
      <c r="Z142" s="36" t="s">
        <v>1663</v>
      </c>
      <c r="AA142" s="36" t="s">
        <v>1663</v>
      </c>
      <c r="AB142" s="36" t="s">
        <v>1663</v>
      </c>
      <c r="AC142" s="36" t="s">
        <v>1663</v>
      </c>
      <c r="AD142" s="36" t="s">
        <v>1663</v>
      </c>
      <c r="AE142" s="36" t="s">
        <v>1663</v>
      </c>
      <c r="AF142" s="36" t="s">
        <v>1663</v>
      </c>
      <c r="AG142" s="36" t="s">
        <v>1663</v>
      </c>
      <c r="AH142" s="36" t="s">
        <v>1663</v>
      </c>
      <c r="AI142" s="36" t="s">
        <v>1663</v>
      </c>
      <c r="AJ142" s="36" t="s">
        <v>1663</v>
      </c>
      <c r="AK142" s="36" t="s">
        <v>1663</v>
      </c>
      <c r="AL142" s="36" t="s">
        <v>1663</v>
      </c>
      <c r="AM142" s="36" t="s">
        <v>1663</v>
      </c>
      <c r="AN142" s="36" t="s">
        <v>1663</v>
      </c>
      <c r="AO142" s="36" t="s">
        <v>1663</v>
      </c>
      <c r="AP142" s="36" t="s">
        <v>1663</v>
      </c>
      <c r="AQ142" s="32" t="s">
        <v>5051</v>
      </c>
      <c r="AR142" s="32" t="s">
        <v>5095</v>
      </c>
      <c r="AS142" s="32" t="s">
        <v>6137</v>
      </c>
      <c r="AT142" s="226" t="s">
        <v>1663</v>
      </c>
      <c r="AU142" s="325" t="s">
        <v>6329</v>
      </c>
      <c r="AV142" s="226" t="s">
        <v>918</v>
      </c>
      <c r="AW142" s="33">
        <v>44404</v>
      </c>
      <c r="AX142" s="493" t="s">
        <v>1068</v>
      </c>
      <c r="AY142" s="348"/>
      <c r="AZ142" s="427"/>
      <c r="BA142" s="427"/>
      <c r="BB142" s="427"/>
      <c r="BC142" s="427"/>
      <c r="BD142" s="427" t="s">
        <v>1369</v>
      </c>
      <c r="BE142" s="30"/>
      <c r="BF142" s="30"/>
    </row>
    <row r="143" spans="2:58" s="14" customFormat="1" ht="90" customHeight="1" x14ac:dyDescent="0.25">
      <c r="B143" s="507" t="s">
        <v>6057</v>
      </c>
      <c r="C143" s="490" t="s">
        <v>6330</v>
      </c>
      <c r="D143" s="468" t="s">
        <v>5080</v>
      </c>
      <c r="E143" s="471">
        <v>44134</v>
      </c>
      <c r="F143" s="468" t="s">
        <v>5081</v>
      </c>
      <c r="G143" s="474" t="s">
        <v>6332</v>
      </c>
      <c r="H143" s="357" t="s">
        <v>6324</v>
      </c>
      <c r="I143" s="325" t="s">
        <v>6094</v>
      </c>
      <c r="J143" s="325" t="s">
        <v>779</v>
      </c>
      <c r="K143" s="325"/>
      <c r="L143" s="479" t="s">
        <v>5103</v>
      </c>
      <c r="M143" s="187"/>
      <c r="N143" s="471">
        <v>44166</v>
      </c>
      <c r="O143" s="471">
        <v>44286</v>
      </c>
      <c r="P143" s="454">
        <f t="shared" si="3"/>
        <v>18</v>
      </c>
      <c r="Q143" s="578"/>
      <c r="R143" s="467" t="s">
        <v>1616</v>
      </c>
      <c r="S143" s="30"/>
      <c r="T143" s="36" t="s">
        <v>1663</v>
      </c>
      <c r="U143" s="36" t="s">
        <v>1663</v>
      </c>
      <c r="V143" s="36" t="s">
        <v>1663</v>
      </c>
      <c r="W143" s="36" t="s">
        <v>1663</v>
      </c>
      <c r="X143" s="36" t="s">
        <v>1663</v>
      </c>
      <c r="Y143" s="36" t="s">
        <v>1663</v>
      </c>
      <c r="Z143" s="36" t="s">
        <v>1663</v>
      </c>
      <c r="AA143" s="36" t="s">
        <v>1663</v>
      </c>
      <c r="AB143" s="36" t="s">
        <v>1663</v>
      </c>
      <c r="AC143" s="36" t="s">
        <v>1663</v>
      </c>
      <c r="AD143" s="36" t="s">
        <v>1663</v>
      </c>
      <c r="AE143" s="36" t="s">
        <v>1663</v>
      </c>
      <c r="AF143" s="36" t="s">
        <v>1663</v>
      </c>
      <c r="AG143" s="36" t="s">
        <v>1663</v>
      </c>
      <c r="AH143" s="36" t="s">
        <v>1663</v>
      </c>
      <c r="AI143" s="36" t="s">
        <v>1663</v>
      </c>
      <c r="AJ143" s="36" t="s">
        <v>1663</v>
      </c>
      <c r="AK143" s="36" t="s">
        <v>1663</v>
      </c>
      <c r="AL143" s="36" t="s">
        <v>1663</v>
      </c>
      <c r="AM143" s="36" t="s">
        <v>1663</v>
      </c>
      <c r="AN143" s="36" t="s">
        <v>1663</v>
      </c>
      <c r="AO143" s="36" t="s">
        <v>1663</v>
      </c>
      <c r="AP143" s="36" t="s">
        <v>1663</v>
      </c>
      <c r="AQ143" s="32" t="s">
        <v>5051</v>
      </c>
      <c r="AR143" s="32"/>
      <c r="AS143" s="32"/>
      <c r="AT143" s="32" t="s">
        <v>6732</v>
      </c>
      <c r="AU143" s="32" t="s">
        <v>7122</v>
      </c>
      <c r="AV143" s="226" t="s">
        <v>918</v>
      </c>
      <c r="AW143" s="33">
        <v>44495</v>
      </c>
      <c r="AX143" s="493" t="s">
        <v>1068</v>
      </c>
      <c r="AY143" s="348"/>
      <c r="AZ143" s="427"/>
      <c r="BA143" s="427"/>
      <c r="BB143" s="427"/>
      <c r="BC143" s="427"/>
      <c r="BD143" s="427" t="s">
        <v>1369</v>
      </c>
      <c r="BE143" s="30"/>
      <c r="BF143" s="30"/>
    </row>
    <row r="144" spans="2:58" s="14" customFormat="1" ht="90" customHeight="1" x14ac:dyDescent="0.25">
      <c r="B144" s="507" t="s">
        <v>6058</v>
      </c>
      <c r="C144" s="490" t="s">
        <v>6330</v>
      </c>
      <c r="D144" s="468" t="s">
        <v>5080</v>
      </c>
      <c r="E144" s="471">
        <v>44134</v>
      </c>
      <c r="F144" s="468" t="s">
        <v>5081</v>
      </c>
      <c r="G144" s="474" t="s">
        <v>6333</v>
      </c>
      <c r="H144" s="325" t="s">
        <v>6325</v>
      </c>
      <c r="I144" s="325" t="s">
        <v>2010</v>
      </c>
      <c r="J144" s="325" t="s">
        <v>1976</v>
      </c>
      <c r="K144" s="325"/>
      <c r="L144" s="479" t="s">
        <v>1953</v>
      </c>
      <c r="M144" s="187"/>
      <c r="N144" s="471">
        <v>44166</v>
      </c>
      <c r="O144" s="471">
        <v>44286</v>
      </c>
      <c r="P144" s="454">
        <f t="shared" si="3"/>
        <v>18</v>
      </c>
      <c r="Q144" s="578"/>
      <c r="R144" s="467" t="s">
        <v>6386</v>
      </c>
      <c r="S144" s="492" t="s">
        <v>1616</v>
      </c>
      <c r="T144" s="36" t="s">
        <v>1663</v>
      </c>
      <c r="U144" s="36" t="s">
        <v>1663</v>
      </c>
      <c r="V144" s="36" t="s">
        <v>1663</v>
      </c>
      <c r="W144" s="36" t="s">
        <v>1663</v>
      </c>
      <c r="X144" s="36" t="s">
        <v>1663</v>
      </c>
      <c r="Y144" s="36" t="s">
        <v>1663</v>
      </c>
      <c r="Z144" s="36" t="s">
        <v>1663</v>
      </c>
      <c r="AA144" s="36" t="s">
        <v>1663</v>
      </c>
      <c r="AB144" s="36" t="s">
        <v>1663</v>
      </c>
      <c r="AC144" s="36" t="s">
        <v>1663</v>
      </c>
      <c r="AD144" s="36" t="s">
        <v>1663</v>
      </c>
      <c r="AE144" s="36" t="s">
        <v>1663</v>
      </c>
      <c r="AF144" s="36" t="s">
        <v>1663</v>
      </c>
      <c r="AG144" s="36" t="s">
        <v>1663</v>
      </c>
      <c r="AH144" s="36" t="s">
        <v>1663</v>
      </c>
      <c r="AI144" s="36" t="s">
        <v>1663</v>
      </c>
      <c r="AJ144" s="36" t="s">
        <v>1663</v>
      </c>
      <c r="AK144" s="36" t="s">
        <v>1663</v>
      </c>
      <c r="AL144" s="36" t="s">
        <v>1663</v>
      </c>
      <c r="AM144" s="36" t="s">
        <v>1663</v>
      </c>
      <c r="AN144" s="36" t="s">
        <v>1663</v>
      </c>
      <c r="AO144" s="36" t="s">
        <v>1663</v>
      </c>
      <c r="AP144" s="36" t="s">
        <v>1663</v>
      </c>
      <c r="AQ144" s="32" t="s">
        <v>5051</v>
      </c>
      <c r="AR144" s="241"/>
      <c r="AS144" s="32"/>
      <c r="AT144" s="32" t="s">
        <v>5104</v>
      </c>
      <c r="AU144" s="32" t="s">
        <v>7107</v>
      </c>
      <c r="AV144" s="30" t="s">
        <v>918</v>
      </c>
      <c r="AW144" s="432">
        <v>44494</v>
      </c>
      <c r="AX144" s="493" t="s">
        <v>1068</v>
      </c>
      <c r="AY144" s="348"/>
      <c r="AZ144" s="427"/>
      <c r="BA144" s="427"/>
      <c r="BB144" s="427"/>
      <c r="BC144" s="427"/>
      <c r="BD144" s="427" t="s">
        <v>1369</v>
      </c>
      <c r="BE144" s="30"/>
      <c r="BF144" s="30"/>
    </row>
    <row r="145" spans="2:58" s="14" customFormat="1" ht="90" customHeight="1" x14ac:dyDescent="0.25">
      <c r="B145" s="507" t="s">
        <v>6059</v>
      </c>
      <c r="C145" s="490" t="s">
        <v>6330</v>
      </c>
      <c r="D145" s="468" t="s">
        <v>5080</v>
      </c>
      <c r="E145" s="471">
        <v>44134</v>
      </c>
      <c r="F145" s="468" t="s">
        <v>5081</v>
      </c>
      <c r="G145" s="474" t="s">
        <v>6333</v>
      </c>
      <c r="H145" s="325" t="s">
        <v>6325</v>
      </c>
      <c r="I145" s="325" t="s">
        <v>2010</v>
      </c>
      <c r="J145" s="325" t="s">
        <v>6095</v>
      </c>
      <c r="K145" s="325"/>
      <c r="L145" s="479" t="s">
        <v>6097</v>
      </c>
      <c r="M145" s="187"/>
      <c r="N145" s="471">
        <v>44198</v>
      </c>
      <c r="O145" s="471">
        <v>44531</v>
      </c>
      <c r="P145" s="454">
        <f t="shared" si="3"/>
        <v>48</v>
      </c>
      <c r="Q145" s="593"/>
      <c r="R145" s="467" t="s">
        <v>1616</v>
      </c>
      <c r="S145" s="30"/>
      <c r="T145" s="36" t="s">
        <v>1663</v>
      </c>
      <c r="U145" s="36" t="s">
        <v>1663</v>
      </c>
      <c r="V145" s="36" t="s">
        <v>1663</v>
      </c>
      <c r="W145" s="36" t="s">
        <v>1663</v>
      </c>
      <c r="X145" s="36" t="s">
        <v>1663</v>
      </c>
      <c r="Y145" s="36" t="s">
        <v>1663</v>
      </c>
      <c r="Z145" s="36" t="s">
        <v>1663</v>
      </c>
      <c r="AA145" s="36" t="s">
        <v>1663</v>
      </c>
      <c r="AB145" s="36" t="s">
        <v>1663</v>
      </c>
      <c r="AC145" s="36" t="s">
        <v>1663</v>
      </c>
      <c r="AD145" s="36" t="s">
        <v>1663</v>
      </c>
      <c r="AE145" s="36" t="s">
        <v>1663</v>
      </c>
      <c r="AF145" s="36" t="s">
        <v>1663</v>
      </c>
      <c r="AG145" s="36" t="s">
        <v>1663</v>
      </c>
      <c r="AH145" s="36" t="s">
        <v>1663</v>
      </c>
      <c r="AI145" s="36" t="s">
        <v>1663</v>
      </c>
      <c r="AJ145" s="36" t="s">
        <v>1663</v>
      </c>
      <c r="AK145" s="36" t="s">
        <v>1663</v>
      </c>
      <c r="AL145" s="36" t="s">
        <v>1663</v>
      </c>
      <c r="AM145" s="36" t="s">
        <v>1663</v>
      </c>
      <c r="AN145" s="36" t="s">
        <v>1663</v>
      </c>
      <c r="AO145" s="36" t="s">
        <v>1663</v>
      </c>
      <c r="AP145" s="36" t="s">
        <v>1663</v>
      </c>
      <c r="AQ145" s="32" t="s">
        <v>5051</v>
      </c>
      <c r="AR145" s="32"/>
      <c r="AS145" s="32"/>
      <c r="AT145" s="32" t="s">
        <v>6733</v>
      </c>
      <c r="AU145" s="32" t="s">
        <v>7124</v>
      </c>
      <c r="AV145" s="226" t="s">
        <v>3807</v>
      </c>
      <c r="AW145" s="33">
        <v>44495</v>
      </c>
      <c r="AX145" s="493" t="s">
        <v>1068</v>
      </c>
      <c r="AY145" s="348"/>
      <c r="AZ145" s="427"/>
      <c r="BA145" s="427"/>
      <c r="BB145" s="427"/>
      <c r="BC145" s="427"/>
      <c r="BD145" s="427" t="s">
        <v>1369</v>
      </c>
      <c r="BE145" s="30"/>
      <c r="BF145" s="30"/>
    </row>
    <row r="146" spans="2:58" s="14" customFormat="1" ht="90" customHeight="1" x14ac:dyDescent="0.25">
      <c r="B146" s="507" t="s">
        <v>6060</v>
      </c>
      <c r="C146" s="490" t="s">
        <v>6330</v>
      </c>
      <c r="D146" s="468" t="s">
        <v>5080</v>
      </c>
      <c r="E146" s="471">
        <v>44134</v>
      </c>
      <c r="F146" s="468" t="s">
        <v>5081</v>
      </c>
      <c r="G146" s="474" t="s">
        <v>6334</v>
      </c>
      <c r="H146" s="325" t="s">
        <v>5097</v>
      </c>
      <c r="I146" s="467" t="s">
        <v>5098</v>
      </c>
      <c r="J146" s="467" t="s">
        <v>6096</v>
      </c>
      <c r="K146" s="467"/>
      <c r="L146" s="479" t="s">
        <v>6098</v>
      </c>
      <c r="M146" s="187"/>
      <c r="N146" s="471">
        <v>44150</v>
      </c>
      <c r="O146" s="471">
        <v>44227</v>
      </c>
      <c r="P146" s="454">
        <f t="shared" si="3"/>
        <v>11</v>
      </c>
      <c r="Q146" s="578"/>
      <c r="R146" s="467" t="s">
        <v>154</v>
      </c>
      <c r="S146" s="473"/>
      <c r="T146" s="36" t="s">
        <v>1663</v>
      </c>
      <c r="U146" s="36" t="s">
        <v>1663</v>
      </c>
      <c r="V146" s="36" t="s">
        <v>1663</v>
      </c>
      <c r="W146" s="36" t="s">
        <v>1663</v>
      </c>
      <c r="X146" s="36" t="s">
        <v>1663</v>
      </c>
      <c r="Y146" s="36" t="s">
        <v>1663</v>
      </c>
      <c r="Z146" s="36" t="s">
        <v>1663</v>
      </c>
      <c r="AA146" s="36" t="s">
        <v>1663</v>
      </c>
      <c r="AB146" s="36" t="s">
        <v>1663</v>
      </c>
      <c r="AC146" s="36" t="s">
        <v>1663</v>
      </c>
      <c r="AD146" s="36" t="s">
        <v>1663</v>
      </c>
      <c r="AE146" s="36" t="s">
        <v>1663</v>
      </c>
      <c r="AF146" s="36" t="s">
        <v>1663</v>
      </c>
      <c r="AG146" s="36" t="s">
        <v>1663</v>
      </c>
      <c r="AH146" s="36" t="s">
        <v>1663</v>
      </c>
      <c r="AI146" s="36" t="s">
        <v>1663</v>
      </c>
      <c r="AJ146" s="36" t="s">
        <v>1663</v>
      </c>
      <c r="AK146" s="36" t="s">
        <v>1663</v>
      </c>
      <c r="AL146" s="36" t="s">
        <v>1663</v>
      </c>
      <c r="AM146" s="36" t="s">
        <v>1663</v>
      </c>
      <c r="AN146" s="36" t="s">
        <v>1663</v>
      </c>
      <c r="AO146" s="36" t="s">
        <v>1663</v>
      </c>
      <c r="AP146" s="36" t="s">
        <v>1663</v>
      </c>
      <c r="AQ146" s="32" t="s">
        <v>5051</v>
      </c>
      <c r="AR146" s="32"/>
      <c r="AS146" s="32"/>
      <c r="AT146" s="32" t="s">
        <v>6712</v>
      </c>
      <c r="AU146" s="32" t="s">
        <v>7108</v>
      </c>
      <c r="AV146" s="30" t="s">
        <v>918</v>
      </c>
      <c r="AW146" s="432">
        <v>44494</v>
      </c>
      <c r="AX146" s="493" t="s">
        <v>1068</v>
      </c>
      <c r="AY146" s="348"/>
      <c r="AZ146" s="427"/>
      <c r="BA146" s="427"/>
      <c r="BB146" s="427"/>
      <c r="BC146" s="427"/>
      <c r="BD146" s="427" t="s">
        <v>1369</v>
      </c>
      <c r="BE146" s="30"/>
      <c r="BF146" s="30"/>
    </row>
    <row r="147" spans="2:58" s="14" customFormat="1" ht="90" customHeight="1" x14ac:dyDescent="0.25">
      <c r="B147" s="507" t="s">
        <v>5096</v>
      </c>
      <c r="C147" s="490" t="s">
        <v>6330</v>
      </c>
      <c r="D147" s="468" t="s">
        <v>5080</v>
      </c>
      <c r="E147" s="471">
        <v>44134</v>
      </c>
      <c r="F147" s="468" t="s">
        <v>5081</v>
      </c>
      <c r="G147" s="474" t="s">
        <v>6334</v>
      </c>
      <c r="H147" s="325" t="s">
        <v>5097</v>
      </c>
      <c r="I147" s="467" t="s">
        <v>5098</v>
      </c>
      <c r="J147" s="467" t="s">
        <v>5099</v>
      </c>
      <c r="K147" s="467"/>
      <c r="L147" s="479" t="s">
        <v>7089</v>
      </c>
      <c r="M147" s="187"/>
      <c r="N147" s="471">
        <v>44166</v>
      </c>
      <c r="O147" s="471">
        <v>44531</v>
      </c>
      <c r="P147" s="454">
        <f t="shared" si="3"/>
        <v>53</v>
      </c>
      <c r="Q147" s="593"/>
      <c r="R147" s="467" t="s">
        <v>154</v>
      </c>
      <c r="S147" s="473"/>
      <c r="T147" s="36" t="s">
        <v>1663</v>
      </c>
      <c r="U147" s="36" t="s">
        <v>1663</v>
      </c>
      <c r="V147" s="36" t="s">
        <v>1663</v>
      </c>
      <c r="W147" s="36" t="s">
        <v>1663</v>
      </c>
      <c r="X147" s="36" t="s">
        <v>1663</v>
      </c>
      <c r="Y147" s="36" t="s">
        <v>1663</v>
      </c>
      <c r="Z147" s="36" t="s">
        <v>1663</v>
      </c>
      <c r="AA147" s="36" t="s">
        <v>1663</v>
      </c>
      <c r="AB147" s="36" t="s">
        <v>1663</v>
      </c>
      <c r="AC147" s="36" t="s">
        <v>1663</v>
      </c>
      <c r="AD147" s="36" t="s">
        <v>1663</v>
      </c>
      <c r="AE147" s="36" t="s">
        <v>1663</v>
      </c>
      <c r="AF147" s="36" t="s">
        <v>1663</v>
      </c>
      <c r="AG147" s="36" t="s">
        <v>1663</v>
      </c>
      <c r="AH147" s="36" t="s">
        <v>1663</v>
      </c>
      <c r="AI147" s="36" t="s">
        <v>1663</v>
      </c>
      <c r="AJ147" s="36" t="s">
        <v>1663</v>
      </c>
      <c r="AK147" s="36" t="s">
        <v>1663</v>
      </c>
      <c r="AL147" s="36" t="s">
        <v>1663</v>
      </c>
      <c r="AM147" s="36" t="s">
        <v>1663</v>
      </c>
      <c r="AN147" s="36" t="s">
        <v>1663</v>
      </c>
      <c r="AO147" s="36" t="s">
        <v>1663</v>
      </c>
      <c r="AP147" s="36" t="s">
        <v>1663</v>
      </c>
      <c r="AQ147" s="32" t="s">
        <v>5051</v>
      </c>
      <c r="AR147" s="32" t="s">
        <v>5100</v>
      </c>
      <c r="AS147" s="32" t="s">
        <v>6138</v>
      </c>
      <c r="AT147" s="32" t="s">
        <v>6713</v>
      </c>
      <c r="AU147" s="32" t="s">
        <v>7109</v>
      </c>
      <c r="AV147" s="226" t="s">
        <v>3807</v>
      </c>
      <c r="AW147" s="432">
        <v>44494</v>
      </c>
      <c r="AX147" s="493" t="s">
        <v>1068</v>
      </c>
      <c r="AY147" s="348"/>
      <c r="AZ147" s="427"/>
      <c r="BA147" s="427"/>
      <c r="BB147" s="427"/>
      <c r="BC147" s="427"/>
      <c r="BD147" s="427" t="s">
        <v>1369</v>
      </c>
      <c r="BE147" s="30"/>
      <c r="BF147" s="30"/>
    </row>
    <row r="148" spans="2:58" s="14" customFormat="1" ht="90" hidden="1" customHeight="1" x14ac:dyDescent="0.25">
      <c r="B148" s="507" t="s">
        <v>5101</v>
      </c>
      <c r="C148" s="490" t="s">
        <v>6330</v>
      </c>
      <c r="D148" s="468" t="s">
        <v>5080</v>
      </c>
      <c r="E148" s="471">
        <v>44134</v>
      </c>
      <c r="F148" s="468" t="s">
        <v>5081</v>
      </c>
      <c r="G148" s="474" t="s">
        <v>6335</v>
      </c>
      <c r="H148" s="325" t="s">
        <v>5102</v>
      </c>
      <c r="I148" s="325" t="s">
        <v>2010</v>
      </c>
      <c r="J148" s="325" t="s">
        <v>779</v>
      </c>
      <c r="K148" s="325"/>
      <c r="L148" s="479" t="s">
        <v>5103</v>
      </c>
      <c r="M148" s="30"/>
      <c r="N148" s="471">
        <v>44166</v>
      </c>
      <c r="O148" s="471">
        <v>44286</v>
      </c>
      <c r="P148" s="454">
        <f t="shared" si="3"/>
        <v>18</v>
      </c>
      <c r="Q148" s="578"/>
      <c r="R148" s="467" t="s">
        <v>6406</v>
      </c>
      <c r="S148" s="32" t="s">
        <v>1616</v>
      </c>
      <c r="T148" s="36" t="s">
        <v>1663</v>
      </c>
      <c r="U148" s="36" t="s">
        <v>1663</v>
      </c>
      <c r="V148" s="36" t="s">
        <v>1663</v>
      </c>
      <c r="W148" s="36" t="s">
        <v>1663</v>
      </c>
      <c r="X148" s="36" t="s">
        <v>1663</v>
      </c>
      <c r="Y148" s="36" t="s">
        <v>1663</v>
      </c>
      <c r="Z148" s="36" t="s">
        <v>1663</v>
      </c>
      <c r="AA148" s="36" t="s">
        <v>1663</v>
      </c>
      <c r="AB148" s="36" t="s">
        <v>1663</v>
      </c>
      <c r="AC148" s="36" t="s">
        <v>1663</v>
      </c>
      <c r="AD148" s="36" t="s">
        <v>1663</v>
      </c>
      <c r="AE148" s="36" t="s">
        <v>1663</v>
      </c>
      <c r="AF148" s="36" t="s">
        <v>1663</v>
      </c>
      <c r="AG148" s="36" t="s">
        <v>1663</v>
      </c>
      <c r="AH148" s="36" t="s">
        <v>1663</v>
      </c>
      <c r="AI148" s="36" t="s">
        <v>1663</v>
      </c>
      <c r="AJ148" s="36" t="s">
        <v>1663</v>
      </c>
      <c r="AK148" s="36" t="s">
        <v>1663</v>
      </c>
      <c r="AL148" s="36" t="s">
        <v>1663</v>
      </c>
      <c r="AM148" s="36" t="s">
        <v>1663</v>
      </c>
      <c r="AN148" s="36" t="s">
        <v>1663</v>
      </c>
      <c r="AO148" s="36" t="s">
        <v>1663</v>
      </c>
      <c r="AP148" s="36" t="s">
        <v>1663</v>
      </c>
      <c r="AQ148" s="32" t="s">
        <v>5051</v>
      </c>
      <c r="AR148" s="32" t="s">
        <v>5104</v>
      </c>
      <c r="AS148" s="32" t="s">
        <v>6139</v>
      </c>
      <c r="AT148" s="226" t="s">
        <v>1663</v>
      </c>
      <c r="AU148" s="325" t="s">
        <v>6329</v>
      </c>
      <c r="AV148" s="226" t="s">
        <v>918</v>
      </c>
      <c r="AW148" s="33">
        <v>44404</v>
      </c>
      <c r="AX148" s="493" t="s">
        <v>1068</v>
      </c>
      <c r="AY148" s="348"/>
      <c r="AZ148" s="427"/>
      <c r="BA148" s="427"/>
      <c r="BB148" s="427"/>
      <c r="BC148" s="427"/>
      <c r="BD148" s="427" t="s">
        <v>1369</v>
      </c>
      <c r="BE148" s="30"/>
      <c r="BF148" s="30"/>
    </row>
    <row r="149" spans="2:58" s="14" customFormat="1" ht="90" hidden="1" customHeight="1" x14ac:dyDescent="0.25">
      <c r="B149" s="507" t="s">
        <v>5105</v>
      </c>
      <c r="C149" s="490" t="s">
        <v>6330</v>
      </c>
      <c r="D149" s="468" t="s">
        <v>5080</v>
      </c>
      <c r="E149" s="471">
        <v>44134</v>
      </c>
      <c r="F149" s="468" t="s">
        <v>5081</v>
      </c>
      <c r="G149" s="474" t="s">
        <v>6336</v>
      </c>
      <c r="H149" s="325" t="s">
        <v>5106</v>
      </c>
      <c r="I149" s="325" t="s">
        <v>2010</v>
      </c>
      <c r="J149" s="325" t="s">
        <v>779</v>
      </c>
      <c r="K149" s="325"/>
      <c r="L149" s="479" t="s">
        <v>5103</v>
      </c>
      <c r="M149" s="30"/>
      <c r="N149" s="471">
        <v>44166</v>
      </c>
      <c r="O149" s="471">
        <v>44286</v>
      </c>
      <c r="P149" s="454">
        <f t="shared" si="3"/>
        <v>18</v>
      </c>
      <c r="Q149" s="578"/>
      <c r="R149" s="477" t="s">
        <v>6406</v>
      </c>
      <c r="S149" s="32" t="s">
        <v>1616</v>
      </c>
      <c r="T149" s="36" t="s">
        <v>1663</v>
      </c>
      <c r="U149" s="36" t="s">
        <v>1663</v>
      </c>
      <c r="V149" s="36" t="s">
        <v>1663</v>
      </c>
      <c r="W149" s="36" t="s">
        <v>1663</v>
      </c>
      <c r="X149" s="36" t="s">
        <v>1663</v>
      </c>
      <c r="Y149" s="36" t="s">
        <v>1663</v>
      </c>
      <c r="Z149" s="36" t="s">
        <v>1663</v>
      </c>
      <c r="AA149" s="36" t="s">
        <v>1663</v>
      </c>
      <c r="AB149" s="36" t="s">
        <v>1663</v>
      </c>
      <c r="AC149" s="36" t="s">
        <v>1663</v>
      </c>
      <c r="AD149" s="36" t="s">
        <v>1663</v>
      </c>
      <c r="AE149" s="36" t="s">
        <v>1663</v>
      </c>
      <c r="AF149" s="36" t="s">
        <v>1663</v>
      </c>
      <c r="AG149" s="36" t="s">
        <v>1663</v>
      </c>
      <c r="AH149" s="36" t="s">
        <v>1663</v>
      </c>
      <c r="AI149" s="36" t="s">
        <v>1663</v>
      </c>
      <c r="AJ149" s="36" t="s">
        <v>1663</v>
      </c>
      <c r="AK149" s="36" t="s">
        <v>1663</v>
      </c>
      <c r="AL149" s="36" t="s">
        <v>1663</v>
      </c>
      <c r="AM149" s="36" t="s">
        <v>1663</v>
      </c>
      <c r="AN149" s="36" t="s">
        <v>1663</v>
      </c>
      <c r="AO149" s="36" t="s">
        <v>1663</v>
      </c>
      <c r="AP149" s="36" t="s">
        <v>1663</v>
      </c>
      <c r="AQ149" s="32" t="s">
        <v>5051</v>
      </c>
      <c r="AR149" s="32" t="s">
        <v>5104</v>
      </c>
      <c r="AS149" s="32" t="s">
        <v>6140</v>
      </c>
      <c r="AT149" s="226" t="s">
        <v>1663</v>
      </c>
      <c r="AU149" s="325" t="s">
        <v>6329</v>
      </c>
      <c r="AV149" s="226" t="s">
        <v>918</v>
      </c>
      <c r="AW149" s="33">
        <v>44404</v>
      </c>
      <c r="AX149" s="493" t="s">
        <v>1068</v>
      </c>
      <c r="AY149" s="348"/>
      <c r="AZ149" s="427"/>
      <c r="BA149" s="427"/>
      <c r="BB149" s="427"/>
      <c r="BC149" s="427"/>
      <c r="BD149" s="427" t="s">
        <v>1369</v>
      </c>
      <c r="BE149" s="30"/>
      <c r="BF149" s="30"/>
    </row>
    <row r="150" spans="2:58" s="14" customFormat="1" ht="90" customHeight="1" x14ac:dyDescent="0.25">
      <c r="B150" s="507" t="s">
        <v>5107</v>
      </c>
      <c r="C150" s="490" t="s">
        <v>6330</v>
      </c>
      <c r="D150" s="468" t="s">
        <v>5080</v>
      </c>
      <c r="E150" s="471">
        <v>44134</v>
      </c>
      <c r="F150" s="468" t="s">
        <v>5081</v>
      </c>
      <c r="G150" s="474" t="s">
        <v>6336</v>
      </c>
      <c r="H150" s="325" t="s">
        <v>5106</v>
      </c>
      <c r="I150" s="325" t="s">
        <v>2010</v>
      </c>
      <c r="J150" s="325" t="s">
        <v>1890</v>
      </c>
      <c r="K150" s="325"/>
      <c r="L150" s="479" t="s">
        <v>1891</v>
      </c>
      <c r="M150" s="187"/>
      <c r="N150" s="471">
        <v>44136</v>
      </c>
      <c r="O150" s="471">
        <v>44286</v>
      </c>
      <c r="P150" s="454">
        <f t="shared" si="3"/>
        <v>22</v>
      </c>
      <c r="Q150" s="576">
        <v>0</v>
      </c>
      <c r="R150" s="467" t="s">
        <v>6407</v>
      </c>
      <c r="S150" s="32" t="s">
        <v>154</v>
      </c>
      <c r="T150" s="36" t="s">
        <v>1663</v>
      </c>
      <c r="U150" s="36" t="s">
        <v>1663</v>
      </c>
      <c r="V150" s="36" t="s">
        <v>1663</v>
      </c>
      <c r="W150" s="36" t="s">
        <v>1663</v>
      </c>
      <c r="X150" s="36" t="s">
        <v>1663</v>
      </c>
      <c r="Y150" s="36" t="s">
        <v>1663</v>
      </c>
      <c r="Z150" s="36" t="s">
        <v>1663</v>
      </c>
      <c r="AA150" s="36" t="s">
        <v>1663</v>
      </c>
      <c r="AB150" s="36" t="s">
        <v>1663</v>
      </c>
      <c r="AC150" s="36" t="s">
        <v>1663</v>
      </c>
      <c r="AD150" s="36" t="s">
        <v>1663</v>
      </c>
      <c r="AE150" s="36" t="s">
        <v>1663</v>
      </c>
      <c r="AF150" s="36" t="s">
        <v>1663</v>
      </c>
      <c r="AG150" s="36" t="s">
        <v>1663</v>
      </c>
      <c r="AH150" s="36" t="s">
        <v>1663</v>
      </c>
      <c r="AI150" s="36" t="s">
        <v>1663</v>
      </c>
      <c r="AJ150" s="36" t="s">
        <v>1663</v>
      </c>
      <c r="AK150" s="36" t="s">
        <v>1663</v>
      </c>
      <c r="AL150" s="36" t="s">
        <v>1663</v>
      </c>
      <c r="AM150" s="36" t="s">
        <v>1663</v>
      </c>
      <c r="AN150" s="36" t="s">
        <v>1663</v>
      </c>
      <c r="AO150" s="36" t="s">
        <v>1663</v>
      </c>
      <c r="AP150" s="36" t="s">
        <v>1663</v>
      </c>
      <c r="AQ150" s="32" t="s">
        <v>5051</v>
      </c>
      <c r="AR150" s="32"/>
      <c r="AS150" s="32" t="s">
        <v>6141</v>
      </c>
      <c r="AT150" s="397" t="s">
        <v>6935</v>
      </c>
      <c r="AU150" s="32" t="s">
        <v>7146</v>
      </c>
      <c r="AV150" s="226" t="s">
        <v>919</v>
      </c>
      <c r="AW150" s="33">
        <v>44497</v>
      </c>
      <c r="AX150" s="493" t="s">
        <v>1068</v>
      </c>
      <c r="AY150" s="348"/>
      <c r="AZ150" s="427"/>
      <c r="BA150" s="427"/>
      <c r="BB150" s="427"/>
      <c r="BC150" s="427"/>
      <c r="BD150" s="427" t="s">
        <v>1369</v>
      </c>
      <c r="BE150" s="30"/>
      <c r="BF150" s="30"/>
    </row>
    <row r="151" spans="2:58" s="14" customFormat="1" ht="90" hidden="1" customHeight="1" x14ac:dyDescent="0.25">
      <c r="B151" s="507" t="s">
        <v>5108</v>
      </c>
      <c r="C151" s="490" t="s">
        <v>6330</v>
      </c>
      <c r="D151" s="468" t="s">
        <v>5080</v>
      </c>
      <c r="E151" s="471">
        <v>44134</v>
      </c>
      <c r="F151" s="468" t="s">
        <v>5081</v>
      </c>
      <c r="G151" s="474" t="s">
        <v>6434</v>
      </c>
      <c r="H151" s="325" t="s">
        <v>5109</v>
      </c>
      <c r="I151" s="325" t="s">
        <v>5110</v>
      </c>
      <c r="J151" s="467" t="s">
        <v>5111</v>
      </c>
      <c r="K151" s="467"/>
      <c r="L151" s="479" t="s">
        <v>5112</v>
      </c>
      <c r="M151" s="30"/>
      <c r="N151" s="471">
        <v>44136</v>
      </c>
      <c r="O151" s="471">
        <v>44227</v>
      </c>
      <c r="P151" s="454">
        <f t="shared" si="3"/>
        <v>13</v>
      </c>
      <c r="Q151" s="578"/>
      <c r="R151" s="467" t="s">
        <v>154</v>
      </c>
      <c r="S151" s="30"/>
      <c r="T151" s="36" t="s">
        <v>1663</v>
      </c>
      <c r="U151" s="36" t="s">
        <v>1663</v>
      </c>
      <c r="V151" s="36" t="s">
        <v>1663</v>
      </c>
      <c r="W151" s="36" t="s">
        <v>1663</v>
      </c>
      <c r="X151" s="36" t="s">
        <v>1663</v>
      </c>
      <c r="Y151" s="36" t="s">
        <v>1663</v>
      </c>
      <c r="Z151" s="36" t="s">
        <v>1663</v>
      </c>
      <c r="AA151" s="36" t="s">
        <v>1663</v>
      </c>
      <c r="AB151" s="36" t="s">
        <v>1663</v>
      </c>
      <c r="AC151" s="36" t="s">
        <v>1663</v>
      </c>
      <c r="AD151" s="36" t="s">
        <v>1663</v>
      </c>
      <c r="AE151" s="36" t="s">
        <v>1663</v>
      </c>
      <c r="AF151" s="36" t="s">
        <v>1663</v>
      </c>
      <c r="AG151" s="36" t="s">
        <v>1663</v>
      </c>
      <c r="AH151" s="36" t="s">
        <v>1663</v>
      </c>
      <c r="AI151" s="36" t="s">
        <v>1663</v>
      </c>
      <c r="AJ151" s="36" t="s">
        <v>1663</v>
      </c>
      <c r="AK151" s="36" t="s">
        <v>1663</v>
      </c>
      <c r="AL151" s="36" t="s">
        <v>1663</v>
      </c>
      <c r="AM151" s="36" t="s">
        <v>1663</v>
      </c>
      <c r="AN151" s="36" t="s">
        <v>1663</v>
      </c>
      <c r="AO151" s="36" t="s">
        <v>1663</v>
      </c>
      <c r="AP151" s="36" t="s">
        <v>1663</v>
      </c>
      <c r="AQ151" s="32" t="s">
        <v>5051</v>
      </c>
      <c r="AR151" s="32" t="s">
        <v>5113</v>
      </c>
      <c r="AS151" s="32" t="s">
        <v>6142</v>
      </c>
      <c r="AT151" s="226" t="s">
        <v>1663</v>
      </c>
      <c r="AU151" s="325" t="s">
        <v>6329</v>
      </c>
      <c r="AV151" s="226" t="s">
        <v>918</v>
      </c>
      <c r="AW151" s="33">
        <v>44404</v>
      </c>
      <c r="AX151" s="493" t="s">
        <v>1068</v>
      </c>
      <c r="AY151" s="348"/>
      <c r="AZ151" s="427"/>
      <c r="BA151" s="427"/>
      <c r="BB151" s="427"/>
      <c r="BC151" s="427"/>
      <c r="BD151" s="427" t="s">
        <v>1369</v>
      </c>
      <c r="BE151" s="30"/>
      <c r="BF151" s="30"/>
    </row>
    <row r="152" spans="2:58" s="14" customFormat="1" ht="90" hidden="1" customHeight="1" x14ac:dyDescent="0.25">
      <c r="B152" s="507" t="s">
        <v>5114</v>
      </c>
      <c r="C152" s="490" t="s">
        <v>6330</v>
      </c>
      <c r="D152" s="468" t="s">
        <v>5080</v>
      </c>
      <c r="E152" s="471">
        <v>44134</v>
      </c>
      <c r="F152" s="468" t="s">
        <v>5081</v>
      </c>
      <c r="G152" s="492" t="s">
        <v>6434</v>
      </c>
      <c r="H152" s="325" t="s">
        <v>5115</v>
      </c>
      <c r="I152" s="325" t="s">
        <v>5116</v>
      </c>
      <c r="J152" s="467" t="s">
        <v>5117</v>
      </c>
      <c r="K152" s="467"/>
      <c r="L152" s="479" t="s">
        <v>5118</v>
      </c>
      <c r="M152" s="30"/>
      <c r="N152" s="471">
        <v>44136</v>
      </c>
      <c r="O152" s="471">
        <v>44227</v>
      </c>
      <c r="P152" s="454">
        <f t="shared" si="3"/>
        <v>13</v>
      </c>
      <c r="Q152" s="578"/>
      <c r="R152" s="467" t="s">
        <v>154</v>
      </c>
      <c r="S152" s="30"/>
      <c r="T152" s="36" t="s">
        <v>1663</v>
      </c>
      <c r="U152" s="36" t="s">
        <v>1663</v>
      </c>
      <c r="V152" s="36" t="s">
        <v>1663</v>
      </c>
      <c r="W152" s="36" t="s">
        <v>1663</v>
      </c>
      <c r="X152" s="36" t="s">
        <v>1663</v>
      </c>
      <c r="Y152" s="36" t="s">
        <v>1663</v>
      </c>
      <c r="Z152" s="36" t="s">
        <v>1663</v>
      </c>
      <c r="AA152" s="36" t="s">
        <v>1663</v>
      </c>
      <c r="AB152" s="36" t="s">
        <v>1663</v>
      </c>
      <c r="AC152" s="36" t="s">
        <v>1663</v>
      </c>
      <c r="AD152" s="36" t="s">
        <v>1663</v>
      </c>
      <c r="AE152" s="36" t="s">
        <v>1663</v>
      </c>
      <c r="AF152" s="36" t="s">
        <v>1663</v>
      </c>
      <c r="AG152" s="36" t="s">
        <v>1663</v>
      </c>
      <c r="AH152" s="36" t="s">
        <v>1663</v>
      </c>
      <c r="AI152" s="36" t="s">
        <v>1663</v>
      </c>
      <c r="AJ152" s="36" t="s">
        <v>1663</v>
      </c>
      <c r="AK152" s="36" t="s">
        <v>1663</v>
      </c>
      <c r="AL152" s="36" t="s">
        <v>1663</v>
      </c>
      <c r="AM152" s="36" t="s">
        <v>1663</v>
      </c>
      <c r="AN152" s="36" t="s">
        <v>1663</v>
      </c>
      <c r="AO152" s="36" t="s">
        <v>1663</v>
      </c>
      <c r="AP152" s="36" t="s">
        <v>1663</v>
      </c>
      <c r="AQ152" s="32" t="s">
        <v>5051</v>
      </c>
      <c r="AR152" s="32" t="s">
        <v>5119</v>
      </c>
      <c r="AS152" s="32" t="s">
        <v>6143</v>
      </c>
      <c r="AT152" s="226" t="s">
        <v>1663</v>
      </c>
      <c r="AU152" s="325" t="s">
        <v>6329</v>
      </c>
      <c r="AV152" s="226" t="s">
        <v>918</v>
      </c>
      <c r="AW152" s="33">
        <v>44405</v>
      </c>
      <c r="AX152" s="493" t="s">
        <v>1068</v>
      </c>
      <c r="AY152" s="348"/>
      <c r="AZ152" s="427"/>
      <c r="BA152" s="427"/>
      <c r="BB152" s="427"/>
      <c r="BC152" s="427"/>
      <c r="BD152" s="427" t="s">
        <v>1369</v>
      </c>
      <c r="BE152" s="30"/>
      <c r="BF152" s="30"/>
    </row>
    <row r="153" spans="2:58" s="14" customFormat="1" ht="90" customHeight="1" x14ac:dyDescent="0.25">
      <c r="B153" s="507" t="s">
        <v>5120</v>
      </c>
      <c r="C153" s="490" t="s">
        <v>6330</v>
      </c>
      <c r="D153" s="468" t="s">
        <v>6166</v>
      </c>
      <c r="E153" s="33">
        <v>44162</v>
      </c>
      <c r="F153" s="468" t="s">
        <v>5349</v>
      </c>
      <c r="G153" s="474" t="s">
        <v>6331</v>
      </c>
      <c r="H153" s="32" t="s">
        <v>6167</v>
      </c>
      <c r="I153" s="32" t="s">
        <v>5121</v>
      </c>
      <c r="J153" s="32" t="s">
        <v>5122</v>
      </c>
      <c r="K153" s="32" t="s">
        <v>5123</v>
      </c>
      <c r="L153" s="32" t="s">
        <v>5124</v>
      </c>
      <c r="M153" s="199">
        <v>1</v>
      </c>
      <c r="N153" s="33">
        <v>44287</v>
      </c>
      <c r="O153" s="432">
        <v>44377</v>
      </c>
      <c r="P153" s="348">
        <f t="shared" si="3"/>
        <v>13</v>
      </c>
      <c r="Q153" s="577">
        <v>1</v>
      </c>
      <c r="R153" s="491" t="s">
        <v>34</v>
      </c>
      <c r="S153" s="32" t="s">
        <v>101</v>
      </c>
      <c r="T153" s="36" t="s">
        <v>1663</v>
      </c>
      <c r="U153" s="36" t="s">
        <v>1663</v>
      </c>
      <c r="V153" s="36" t="s">
        <v>1663</v>
      </c>
      <c r="W153" s="36" t="s">
        <v>1663</v>
      </c>
      <c r="X153" s="36" t="s">
        <v>1663</v>
      </c>
      <c r="Y153" s="36" t="s">
        <v>1663</v>
      </c>
      <c r="Z153" s="36" t="s">
        <v>1663</v>
      </c>
      <c r="AA153" s="36" t="s">
        <v>1663</v>
      </c>
      <c r="AB153" s="36" t="s">
        <v>1663</v>
      </c>
      <c r="AC153" s="36" t="s">
        <v>1663</v>
      </c>
      <c r="AD153" s="36" t="s">
        <v>1663</v>
      </c>
      <c r="AE153" s="36" t="s">
        <v>1663</v>
      </c>
      <c r="AF153" s="36" t="s">
        <v>1663</v>
      </c>
      <c r="AG153" s="36" t="s">
        <v>1663</v>
      </c>
      <c r="AH153" s="36" t="s">
        <v>1663</v>
      </c>
      <c r="AI153" s="36" t="s">
        <v>1663</v>
      </c>
      <c r="AJ153" s="36" t="s">
        <v>1663</v>
      </c>
      <c r="AK153" s="36" t="s">
        <v>1663</v>
      </c>
      <c r="AL153" s="36" t="s">
        <v>1663</v>
      </c>
      <c r="AM153" s="36" t="s">
        <v>1663</v>
      </c>
      <c r="AN153" s="36" t="s">
        <v>1663</v>
      </c>
      <c r="AO153" s="36" t="s">
        <v>1663</v>
      </c>
      <c r="AP153" s="36" t="s">
        <v>1663</v>
      </c>
      <c r="AQ153" s="36" t="s">
        <v>1663</v>
      </c>
      <c r="AR153" s="32" t="s">
        <v>5125</v>
      </c>
      <c r="AS153" s="32" t="s">
        <v>6185</v>
      </c>
      <c r="AT153" s="32" t="s">
        <v>6781</v>
      </c>
      <c r="AU153" s="32" t="s">
        <v>6940</v>
      </c>
      <c r="AV153" s="226" t="s">
        <v>918</v>
      </c>
      <c r="AW153" s="33">
        <v>44487</v>
      </c>
      <c r="AX153" s="493" t="s">
        <v>1068</v>
      </c>
      <c r="AY153" s="348"/>
      <c r="AZ153" s="427"/>
      <c r="BA153" s="427"/>
      <c r="BB153" s="427"/>
      <c r="BC153" s="427"/>
      <c r="BD153" s="427" t="s">
        <v>1369</v>
      </c>
      <c r="BE153" s="30"/>
      <c r="BF153" s="30"/>
    </row>
    <row r="154" spans="2:58" s="14" customFormat="1" ht="90" customHeight="1" x14ac:dyDescent="0.25">
      <c r="B154" s="507" t="s">
        <v>5126</v>
      </c>
      <c r="C154" s="490" t="s">
        <v>6330</v>
      </c>
      <c r="D154" s="468" t="s">
        <v>6166</v>
      </c>
      <c r="E154" s="33">
        <v>44162</v>
      </c>
      <c r="F154" s="468" t="s">
        <v>5349</v>
      </c>
      <c r="G154" s="474" t="s">
        <v>6331</v>
      </c>
      <c r="H154" s="32" t="s">
        <v>6167</v>
      </c>
      <c r="I154" s="32" t="s">
        <v>5121</v>
      </c>
      <c r="J154" s="32" t="s">
        <v>5122</v>
      </c>
      <c r="K154" s="32" t="s">
        <v>5127</v>
      </c>
      <c r="L154" s="32" t="s">
        <v>5128</v>
      </c>
      <c r="M154" s="199">
        <v>1</v>
      </c>
      <c r="N154" s="33">
        <v>44347</v>
      </c>
      <c r="O154" s="432">
        <v>44804</v>
      </c>
      <c r="P154" s="348">
        <f t="shared" si="3"/>
        <v>14</v>
      </c>
      <c r="Q154" s="575">
        <v>0</v>
      </c>
      <c r="R154" s="491" t="s">
        <v>34</v>
      </c>
      <c r="S154" s="32" t="s">
        <v>101</v>
      </c>
      <c r="T154" s="36" t="s">
        <v>1663</v>
      </c>
      <c r="U154" s="36" t="s">
        <v>1663</v>
      </c>
      <c r="V154" s="36" t="s">
        <v>1663</v>
      </c>
      <c r="W154" s="36" t="s">
        <v>1663</v>
      </c>
      <c r="X154" s="36" t="s">
        <v>1663</v>
      </c>
      <c r="Y154" s="36" t="s">
        <v>1663</v>
      </c>
      <c r="Z154" s="36" t="s">
        <v>1663</v>
      </c>
      <c r="AA154" s="36" t="s">
        <v>1663</v>
      </c>
      <c r="AB154" s="36" t="s">
        <v>1663</v>
      </c>
      <c r="AC154" s="36" t="s">
        <v>1663</v>
      </c>
      <c r="AD154" s="36" t="s">
        <v>1663</v>
      </c>
      <c r="AE154" s="36" t="s">
        <v>1663</v>
      </c>
      <c r="AF154" s="36" t="s">
        <v>1663</v>
      </c>
      <c r="AG154" s="36" t="s">
        <v>1663</v>
      </c>
      <c r="AH154" s="36" t="s">
        <v>1663</v>
      </c>
      <c r="AI154" s="36" t="s">
        <v>1663</v>
      </c>
      <c r="AJ154" s="36" t="s">
        <v>1663</v>
      </c>
      <c r="AK154" s="36" t="s">
        <v>1663</v>
      </c>
      <c r="AL154" s="36" t="s">
        <v>1663</v>
      </c>
      <c r="AM154" s="36" t="s">
        <v>1663</v>
      </c>
      <c r="AN154" s="36" t="s">
        <v>1663</v>
      </c>
      <c r="AO154" s="36" t="s">
        <v>1663</v>
      </c>
      <c r="AP154" s="36" t="s">
        <v>1663</v>
      </c>
      <c r="AQ154" s="36" t="s">
        <v>1663</v>
      </c>
      <c r="AR154" s="32" t="s">
        <v>5129</v>
      </c>
      <c r="AS154" s="32" t="s">
        <v>6184</v>
      </c>
      <c r="AT154" s="32" t="s">
        <v>6782</v>
      </c>
      <c r="AU154" s="32" t="s">
        <v>6938</v>
      </c>
      <c r="AV154" s="226" t="s">
        <v>3807</v>
      </c>
      <c r="AW154" s="33">
        <v>44487</v>
      </c>
      <c r="AX154" s="493" t="s">
        <v>1068</v>
      </c>
      <c r="AY154" s="348"/>
      <c r="AZ154" s="427"/>
      <c r="BA154" s="427"/>
      <c r="BB154" s="427"/>
      <c r="BC154" s="427"/>
      <c r="BD154" s="427" t="s">
        <v>1369</v>
      </c>
      <c r="BE154" s="30"/>
      <c r="BF154" s="30"/>
    </row>
    <row r="155" spans="2:58" s="14" customFormat="1" ht="90" customHeight="1" x14ac:dyDescent="0.25">
      <c r="B155" s="507" t="s">
        <v>5130</v>
      </c>
      <c r="C155" s="490" t="s">
        <v>6330</v>
      </c>
      <c r="D155" s="468" t="s">
        <v>6166</v>
      </c>
      <c r="E155" s="33">
        <v>44162</v>
      </c>
      <c r="F155" s="468" t="s">
        <v>5349</v>
      </c>
      <c r="G155" s="474" t="s">
        <v>6331</v>
      </c>
      <c r="H155" s="32" t="s">
        <v>6167</v>
      </c>
      <c r="I155" s="32" t="s">
        <v>5131</v>
      </c>
      <c r="J155" s="32" t="s">
        <v>5122</v>
      </c>
      <c r="K155" s="32" t="s">
        <v>5132</v>
      </c>
      <c r="L155" s="32" t="s">
        <v>5133</v>
      </c>
      <c r="M155" s="199">
        <v>2</v>
      </c>
      <c r="N155" s="33">
        <v>44287</v>
      </c>
      <c r="O155" s="432">
        <v>44407</v>
      </c>
      <c r="P155" s="348">
        <f t="shared" si="3"/>
        <v>18</v>
      </c>
      <c r="Q155" s="577">
        <v>2</v>
      </c>
      <c r="R155" s="491" t="s">
        <v>34</v>
      </c>
      <c r="S155" s="32" t="s">
        <v>101</v>
      </c>
      <c r="T155" s="36" t="s">
        <v>1663</v>
      </c>
      <c r="U155" s="36" t="s">
        <v>1663</v>
      </c>
      <c r="V155" s="36" t="s">
        <v>1663</v>
      </c>
      <c r="W155" s="36" t="s">
        <v>1663</v>
      </c>
      <c r="X155" s="36" t="s">
        <v>1663</v>
      </c>
      <c r="Y155" s="36" t="s">
        <v>1663</v>
      </c>
      <c r="Z155" s="36" t="s">
        <v>1663</v>
      </c>
      <c r="AA155" s="36" t="s">
        <v>1663</v>
      </c>
      <c r="AB155" s="36" t="s">
        <v>1663</v>
      </c>
      <c r="AC155" s="36" t="s">
        <v>1663</v>
      </c>
      <c r="AD155" s="36" t="s">
        <v>1663</v>
      </c>
      <c r="AE155" s="36" t="s">
        <v>1663</v>
      </c>
      <c r="AF155" s="36" t="s">
        <v>1663</v>
      </c>
      <c r="AG155" s="36" t="s">
        <v>1663</v>
      </c>
      <c r="AH155" s="36" t="s">
        <v>1663</v>
      </c>
      <c r="AI155" s="36" t="s">
        <v>1663</v>
      </c>
      <c r="AJ155" s="36" t="s">
        <v>1663</v>
      </c>
      <c r="AK155" s="36" t="s">
        <v>1663</v>
      </c>
      <c r="AL155" s="36" t="s">
        <v>1663</v>
      </c>
      <c r="AM155" s="36" t="s">
        <v>1663</v>
      </c>
      <c r="AN155" s="36" t="s">
        <v>1663</v>
      </c>
      <c r="AO155" s="36" t="s">
        <v>1663</v>
      </c>
      <c r="AP155" s="36" t="s">
        <v>1663</v>
      </c>
      <c r="AQ155" s="36" t="s">
        <v>1663</v>
      </c>
      <c r="AR155" s="32" t="s">
        <v>5134</v>
      </c>
      <c r="AS155" s="32" t="s">
        <v>6939</v>
      </c>
      <c r="AT155" s="32" t="s">
        <v>6783</v>
      </c>
      <c r="AU155" s="32" t="s">
        <v>7150</v>
      </c>
      <c r="AV155" s="226" t="s">
        <v>918</v>
      </c>
      <c r="AW155" s="33">
        <v>44497</v>
      </c>
      <c r="AX155" s="493" t="s">
        <v>1068</v>
      </c>
      <c r="AY155" s="348"/>
      <c r="AZ155" s="427"/>
      <c r="BA155" s="427"/>
      <c r="BB155" s="427"/>
      <c r="BC155" s="427"/>
      <c r="BD155" s="427" t="s">
        <v>1369</v>
      </c>
      <c r="BE155" s="30"/>
      <c r="BF155" s="30"/>
    </row>
    <row r="156" spans="2:58" s="14" customFormat="1" ht="90" customHeight="1" x14ac:dyDescent="0.25">
      <c r="B156" s="507" t="s">
        <v>5135</v>
      </c>
      <c r="C156" s="490" t="s">
        <v>6330</v>
      </c>
      <c r="D156" s="468" t="s">
        <v>6166</v>
      </c>
      <c r="E156" s="33">
        <v>44162</v>
      </c>
      <c r="F156" s="468" t="s">
        <v>5349</v>
      </c>
      <c r="G156" s="474" t="s">
        <v>6332</v>
      </c>
      <c r="H156" s="32" t="s">
        <v>6168</v>
      </c>
      <c r="I156" s="32" t="s">
        <v>5136</v>
      </c>
      <c r="J156" s="32" t="s">
        <v>5137</v>
      </c>
      <c r="K156" s="32" t="s">
        <v>5138</v>
      </c>
      <c r="L156" s="32" t="s">
        <v>5133</v>
      </c>
      <c r="M156" s="199">
        <v>3</v>
      </c>
      <c r="N156" s="33">
        <v>44287</v>
      </c>
      <c r="O156" s="432">
        <v>44407</v>
      </c>
      <c r="P156" s="348">
        <f t="shared" si="3"/>
        <v>18</v>
      </c>
      <c r="Q156" s="577">
        <v>3</v>
      </c>
      <c r="R156" s="491" t="s">
        <v>34</v>
      </c>
      <c r="S156" s="32" t="s">
        <v>101</v>
      </c>
      <c r="T156" s="36" t="s">
        <v>1663</v>
      </c>
      <c r="U156" s="36" t="s">
        <v>1663</v>
      </c>
      <c r="V156" s="36" t="s">
        <v>1663</v>
      </c>
      <c r="W156" s="36" t="s">
        <v>1663</v>
      </c>
      <c r="X156" s="36" t="s">
        <v>1663</v>
      </c>
      <c r="Y156" s="36" t="s">
        <v>1663</v>
      </c>
      <c r="Z156" s="36" t="s">
        <v>1663</v>
      </c>
      <c r="AA156" s="36" t="s">
        <v>1663</v>
      </c>
      <c r="AB156" s="36" t="s">
        <v>1663</v>
      </c>
      <c r="AC156" s="36" t="s">
        <v>1663</v>
      </c>
      <c r="AD156" s="36" t="s">
        <v>1663</v>
      </c>
      <c r="AE156" s="36" t="s">
        <v>1663</v>
      </c>
      <c r="AF156" s="36" t="s">
        <v>1663</v>
      </c>
      <c r="AG156" s="36" t="s">
        <v>1663</v>
      </c>
      <c r="AH156" s="36" t="s">
        <v>1663</v>
      </c>
      <c r="AI156" s="36" t="s">
        <v>1663</v>
      </c>
      <c r="AJ156" s="36" t="s">
        <v>1663</v>
      </c>
      <c r="AK156" s="36" t="s">
        <v>1663</v>
      </c>
      <c r="AL156" s="36" t="s">
        <v>1663</v>
      </c>
      <c r="AM156" s="36" t="s">
        <v>1663</v>
      </c>
      <c r="AN156" s="36" t="s">
        <v>1663</v>
      </c>
      <c r="AO156" s="36" t="s">
        <v>1663</v>
      </c>
      <c r="AP156" s="36" t="s">
        <v>1663</v>
      </c>
      <c r="AQ156" s="36" t="s">
        <v>1663</v>
      </c>
      <c r="AR156" s="32" t="s">
        <v>5139</v>
      </c>
      <c r="AS156" s="32" t="s">
        <v>6183</v>
      </c>
      <c r="AT156" s="32" t="s">
        <v>6784</v>
      </c>
      <c r="AU156" s="32" t="s">
        <v>7147</v>
      </c>
      <c r="AV156" s="226" t="s">
        <v>918</v>
      </c>
      <c r="AW156" s="33">
        <v>44497</v>
      </c>
      <c r="AX156" s="493" t="s">
        <v>1068</v>
      </c>
      <c r="AY156" s="348"/>
      <c r="AZ156" s="427"/>
      <c r="BA156" s="427"/>
      <c r="BB156" s="427"/>
      <c r="BC156" s="427"/>
      <c r="BD156" s="427" t="s">
        <v>1369</v>
      </c>
      <c r="BE156" s="30"/>
      <c r="BF156" s="30"/>
    </row>
    <row r="157" spans="2:58" s="14" customFormat="1" ht="90" customHeight="1" x14ac:dyDescent="0.25">
      <c r="B157" s="507" t="s">
        <v>5140</v>
      </c>
      <c r="C157" s="490" t="s">
        <v>6330</v>
      </c>
      <c r="D157" s="468" t="s">
        <v>6166</v>
      </c>
      <c r="E157" s="33">
        <v>44162</v>
      </c>
      <c r="F157" s="468" t="s">
        <v>5349</v>
      </c>
      <c r="G157" s="474" t="s">
        <v>6333</v>
      </c>
      <c r="H157" s="32" t="s">
        <v>6169</v>
      </c>
      <c r="I157" s="32" t="s">
        <v>5141</v>
      </c>
      <c r="J157" s="32" t="s">
        <v>5142</v>
      </c>
      <c r="K157" s="32" t="s">
        <v>5143</v>
      </c>
      <c r="L157" s="32" t="s">
        <v>5144</v>
      </c>
      <c r="M157" s="199">
        <v>530</v>
      </c>
      <c r="N157" s="33">
        <v>44256</v>
      </c>
      <c r="O157" s="432">
        <v>44530</v>
      </c>
      <c r="P157" s="348">
        <f t="shared" si="3"/>
        <v>40</v>
      </c>
      <c r="Q157" s="575">
        <v>332</v>
      </c>
      <c r="R157" s="468" t="s">
        <v>29</v>
      </c>
      <c r="S157" s="32" t="s">
        <v>6173</v>
      </c>
      <c r="T157" s="36" t="s">
        <v>1663</v>
      </c>
      <c r="U157" s="36" t="s">
        <v>1663</v>
      </c>
      <c r="V157" s="36" t="s">
        <v>1663</v>
      </c>
      <c r="W157" s="36" t="s">
        <v>1663</v>
      </c>
      <c r="X157" s="36" t="s">
        <v>1663</v>
      </c>
      <c r="Y157" s="36" t="s">
        <v>1663</v>
      </c>
      <c r="Z157" s="36" t="s">
        <v>1663</v>
      </c>
      <c r="AA157" s="36" t="s">
        <v>1663</v>
      </c>
      <c r="AB157" s="36" t="s">
        <v>1663</v>
      </c>
      <c r="AC157" s="36" t="s">
        <v>1663</v>
      </c>
      <c r="AD157" s="36" t="s">
        <v>1663</v>
      </c>
      <c r="AE157" s="36" t="s">
        <v>1663</v>
      </c>
      <c r="AF157" s="36" t="s">
        <v>1663</v>
      </c>
      <c r="AG157" s="36" t="s">
        <v>1663</v>
      </c>
      <c r="AH157" s="36" t="s">
        <v>1663</v>
      </c>
      <c r="AI157" s="36" t="s">
        <v>1663</v>
      </c>
      <c r="AJ157" s="36" t="s">
        <v>1663</v>
      </c>
      <c r="AK157" s="36" t="s">
        <v>1663</v>
      </c>
      <c r="AL157" s="36" t="s">
        <v>1663</v>
      </c>
      <c r="AM157" s="36" t="s">
        <v>1663</v>
      </c>
      <c r="AN157" s="36" t="s">
        <v>1663</v>
      </c>
      <c r="AO157" s="36" t="s">
        <v>1663</v>
      </c>
      <c r="AP157" s="36" t="s">
        <v>1663</v>
      </c>
      <c r="AQ157" s="36" t="s">
        <v>1663</v>
      </c>
      <c r="AR157" s="32" t="s">
        <v>5145</v>
      </c>
      <c r="AS157" s="32" t="s">
        <v>6182</v>
      </c>
      <c r="AT157" s="32" t="s">
        <v>6785</v>
      </c>
      <c r="AU157" s="32" t="s">
        <v>6941</v>
      </c>
      <c r="AV157" s="226" t="s">
        <v>3807</v>
      </c>
      <c r="AW157" s="33">
        <v>44487</v>
      </c>
      <c r="AX157" s="493" t="s">
        <v>1068</v>
      </c>
      <c r="AY157" s="348"/>
      <c r="AZ157" s="427"/>
      <c r="BA157" s="427"/>
      <c r="BB157" s="427"/>
      <c r="BC157" s="427"/>
      <c r="BD157" s="427" t="s">
        <v>1369</v>
      </c>
      <c r="BE157" s="30"/>
      <c r="BF157" s="30"/>
    </row>
    <row r="158" spans="2:58" s="14" customFormat="1" ht="90" hidden="1" customHeight="1" x14ac:dyDescent="0.25">
      <c r="B158" s="507" t="s">
        <v>5146</v>
      </c>
      <c r="C158" s="490" t="s">
        <v>6330</v>
      </c>
      <c r="D158" s="468" t="s">
        <v>6166</v>
      </c>
      <c r="E158" s="33">
        <v>44162</v>
      </c>
      <c r="F158" s="468" t="s">
        <v>5349</v>
      </c>
      <c r="G158" s="474" t="s">
        <v>6333</v>
      </c>
      <c r="H158" s="32" t="s">
        <v>6169</v>
      </c>
      <c r="I158" s="32" t="s">
        <v>5141</v>
      </c>
      <c r="J158" s="32" t="s">
        <v>5142</v>
      </c>
      <c r="K158" s="32" t="s">
        <v>5147</v>
      </c>
      <c r="L158" s="32" t="s">
        <v>5148</v>
      </c>
      <c r="M158" s="473">
        <v>1</v>
      </c>
      <c r="N158" s="33">
        <v>44259</v>
      </c>
      <c r="O158" s="432">
        <v>44266</v>
      </c>
      <c r="P158" s="348">
        <f t="shared" si="3"/>
        <v>1</v>
      </c>
      <c r="Q158" s="577">
        <v>1</v>
      </c>
      <c r="R158" s="468" t="s">
        <v>29</v>
      </c>
      <c r="S158" s="32" t="s">
        <v>6173</v>
      </c>
      <c r="T158" s="36" t="s">
        <v>1663</v>
      </c>
      <c r="U158" s="36" t="s">
        <v>1663</v>
      </c>
      <c r="V158" s="36" t="s">
        <v>1663</v>
      </c>
      <c r="W158" s="36" t="s">
        <v>1663</v>
      </c>
      <c r="X158" s="36" t="s">
        <v>1663</v>
      </c>
      <c r="Y158" s="36" t="s">
        <v>1663</v>
      </c>
      <c r="Z158" s="36" t="s">
        <v>1663</v>
      </c>
      <c r="AA158" s="36" t="s">
        <v>1663</v>
      </c>
      <c r="AB158" s="36" t="s">
        <v>1663</v>
      </c>
      <c r="AC158" s="36" t="s">
        <v>1663</v>
      </c>
      <c r="AD158" s="36" t="s">
        <v>1663</v>
      </c>
      <c r="AE158" s="36" t="s">
        <v>1663</v>
      </c>
      <c r="AF158" s="36" t="s">
        <v>1663</v>
      </c>
      <c r="AG158" s="36" t="s">
        <v>1663</v>
      </c>
      <c r="AH158" s="36" t="s">
        <v>1663</v>
      </c>
      <c r="AI158" s="36" t="s">
        <v>1663</v>
      </c>
      <c r="AJ158" s="36" t="s">
        <v>1663</v>
      </c>
      <c r="AK158" s="36" t="s">
        <v>1663</v>
      </c>
      <c r="AL158" s="36" t="s">
        <v>1663</v>
      </c>
      <c r="AM158" s="36" t="s">
        <v>1663</v>
      </c>
      <c r="AN158" s="36" t="s">
        <v>1663</v>
      </c>
      <c r="AO158" s="36" t="s">
        <v>1663</v>
      </c>
      <c r="AP158" s="36" t="s">
        <v>1663</v>
      </c>
      <c r="AQ158" s="36" t="s">
        <v>1663</v>
      </c>
      <c r="AR158" s="32" t="s">
        <v>5149</v>
      </c>
      <c r="AS158" s="32" t="s">
        <v>6181</v>
      </c>
      <c r="AT158" s="226" t="s">
        <v>1663</v>
      </c>
      <c r="AU158" s="325" t="s">
        <v>6329</v>
      </c>
      <c r="AV158" s="226" t="s">
        <v>918</v>
      </c>
      <c r="AW158" s="33">
        <v>44404</v>
      </c>
      <c r="AX158" s="493" t="s">
        <v>1068</v>
      </c>
      <c r="AY158" s="348"/>
      <c r="AZ158" s="427"/>
      <c r="BA158" s="427"/>
      <c r="BB158" s="427"/>
      <c r="BC158" s="427"/>
      <c r="BD158" s="427" t="s">
        <v>1369</v>
      </c>
      <c r="BE158" s="30"/>
      <c r="BF158" s="30"/>
    </row>
    <row r="159" spans="2:58" s="14" customFormat="1" ht="90" hidden="1" customHeight="1" x14ac:dyDescent="0.25">
      <c r="B159" s="507" t="s">
        <v>5150</v>
      </c>
      <c r="C159" s="490" t="s">
        <v>6330</v>
      </c>
      <c r="D159" s="468" t="s">
        <v>6166</v>
      </c>
      <c r="E159" s="33">
        <v>44162</v>
      </c>
      <c r="F159" s="468" t="s">
        <v>5349</v>
      </c>
      <c r="G159" s="474" t="s">
        <v>6333</v>
      </c>
      <c r="H159" s="32" t="s">
        <v>6169</v>
      </c>
      <c r="I159" s="32" t="s">
        <v>5141</v>
      </c>
      <c r="J159" s="32" t="s">
        <v>5142</v>
      </c>
      <c r="K159" s="32" t="s">
        <v>5151</v>
      </c>
      <c r="L159" s="32" t="s">
        <v>5133</v>
      </c>
      <c r="M159" s="473">
        <v>1</v>
      </c>
      <c r="N159" s="33">
        <v>44287</v>
      </c>
      <c r="O159" s="432">
        <v>44316</v>
      </c>
      <c r="P159" s="348">
        <f t="shared" si="3"/>
        <v>5</v>
      </c>
      <c r="Q159" s="577">
        <v>1</v>
      </c>
      <c r="R159" s="468" t="s">
        <v>29</v>
      </c>
      <c r="S159" s="32" t="s">
        <v>6174</v>
      </c>
      <c r="T159" s="36" t="s">
        <v>1663</v>
      </c>
      <c r="U159" s="36" t="s">
        <v>1663</v>
      </c>
      <c r="V159" s="36" t="s">
        <v>1663</v>
      </c>
      <c r="W159" s="36" t="s">
        <v>1663</v>
      </c>
      <c r="X159" s="36" t="s">
        <v>1663</v>
      </c>
      <c r="Y159" s="36" t="s">
        <v>1663</v>
      </c>
      <c r="Z159" s="36" t="s">
        <v>1663</v>
      </c>
      <c r="AA159" s="36" t="s">
        <v>1663</v>
      </c>
      <c r="AB159" s="36" t="s">
        <v>1663</v>
      </c>
      <c r="AC159" s="36" t="s">
        <v>1663</v>
      </c>
      <c r="AD159" s="36" t="s">
        <v>1663</v>
      </c>
      <c r="AE159" s="36" t="s">
        <v>1663</v>
      </c>
      <c r="AF159" s="36" t="s">
        <v>1663</v>
      </c>
      <c r="AG159" s="36" t="s">
        <v>1663</v>
      </c>
      <c r="AH159" s="36" t="s">
        <v>1663</v>
      </c>
      <c r="AI159" s="36" t="s">
        <v>1663</v>
      </c>
      <c r="AJ159" s="36" t="s">
        <v>1663</v>
      </c>
      <c r="AK159" s="36" t="s">
        <v>1663</v>
      </c>
      <c r="AL159" s="36" t="s">
        <v>1663</v>
      </c>
      <c r="AM159" s="36" t="s">
        <v>1663</v>
      </c>
      <c r="AN159" s="36" t="s">
        <v>1663</v>
      </c>
      <c r="AO159" s="36" t="s">
        <v>1663</v>
      </c>
      <c r="AP159" s="36" t="s">
        <v>1663</v>
      </c>
      <c r="AQ159" s="36" t="s">
        <v>1663</v>
      </c>
      <c r="AR159" s="32" t="s">
        <v>5152</v>
      </c>
      <c r="AS159" s="32" t="s">
        <v>6180</v>
      </c>
      <c r="AT159" s="226" t="s">
        <v>1663</v>
      </c>
      <c r="AU159" s="325" t="s">
        <v>6329</v>
      </c>
      <c r="AV159" s="226" t="s">
        <v>918</v>
      </c>
      <c r="AW159" s="33">
        <v>44404</v>
      </c>
      <c r="AX159" s="493" t="s">
        <v>1068</v>
      </c>
      <c r="AY159" s="348"/>
      <c r="AZ159" s="427"/>
      <c r="BA159" s="427"/>
      <c r="BB159" s="427"/>
      <c r="BC159" s="427"/>
      <c r="BD159" s="427" t="s">
        <v>1369</v>
      </c>
      <c r="BE159" s="30"/>
      <c r="BF159" s="30"/>
    </row>
    <row r="160" spans="2:58" s="14" customFormat="1" ht="90" customHeight="1" x14ac:dyDescent="0.25">
      <c r="B160" s="507" t="s">
        <v>5153</v>
      </c>
      <c r="C160" s="490" t="s">
        <v>6330</v>
      </c>
      <c r="D160" s="468" t="s">
        <v>6166</v>
      </c>
      <c r="E160" s="33">
        <v>44162</v>
      </c>
      <c r="F160" s="468" t="s">
        <v>5349</v>
      </c>
      <c r="G160" s="474" t="s">
        <v>6334</v>
      </c>
      <c r="H160" s="32" t="s">
        <v>6170</v>
      </c>
      <c r="I160" s="32" t="s">
        <v>5154</v>
      </c>
      <c r="J160" s="32" t="s">
        <v>5155</v>
      </c>
      <c r="K160" s="32" t="s">
        <v>5156</v>
      </c>
      <c r="L160" s="32" t="s">
        <v>5157</v>
      </c>
      <c r="M160" s="199">
        <v>1</v>
      </c>
      <c r="N160" s="33">
        <v>44242</v>
      </c>
      <c r="O160" s="432">
        <v>44344</v>
      </c>
      <c r="P160" s="348">
        <f t="shared" si="3"/>
        <v>15</v>
      </c>
      <c r="Q160" s="576">
        <v>0</v>
      </c>
      <c r="R160" s="477" t="s">
        <v>6407</v>
      </c>
      <c r="S160" s="32" t="s">
        <v>6173</v>
      </c>
      <c r="T160" s="36" t="s">
        <v>1663</v>
      </c>
      <c r="U160" s="36" t="s">
        <v>1663</v>
      </c>
      <c r="V160" s="36" t="s">
        <v>1663</v>
      </c>
      <c r="W160" s="36" t="s">
        <v>1663</v>
      </c>
      <c r="X160" s="36" t="s">
        <v>1663</v>
      </c>
      <c r="Y160" s="36" t="s">
        <v>1663</v>
      </c>
      <c r="Z160" s="36" t="s">
        <v>1663</v>
      </c>
      <c r="AA160" s="36" t="s">
        <v>1663</v>
      </c>
      <c r="AB160" s="36" t="s">
        <v>1663</v>
      </c>
      <c r="AC160" s="36" t="s">
        <v>1663</v>
      </c>
      <c r="AD160" s="36" t="s">
        <v>1663</v>
      </c>
      <c r="AE160" s="36" t="s">
        <v>1663</v>
      </c>
      <c r="AF160" s="36" t="s">
        <v>1663</v>
      </c>
      <c r="AG160" s="36" t="s">
        <v>1663</v>
      </c>
      <c r="AH160" s="36" t="s">
        <v>1663</v>
      </c>
      <c r="AI160" s="36" t="s">
        <v>1663</v>
      </c>
      <c r="AJ160" s="36" t="s">
        <v>1663</v>
      </c>
      <c r="AK160" s="36" t="s">
        <v>1663</v>
      </c>
      <c r="AL160" s="36" t="s">
        <v>1663</v>
      </c>
      <c r="AM160" s="36" t="s">
        <v>1663</v>
      </c>
      <c r="AN160" s="36" t="s">
        <v>1663</v>
      </c>
      <c r="AO160" s="36" t="s">
        <v>1663</v>
      </c>
      <c r="AP160" s="36" t="s">
        <v>1663</v>
      </c>
      <c r="AQ160" s="36" t="s">
        <v>1663</v>
      </c>
      <c r="AR160" s="32" t="s">
        <v>5158</v>
      </c>
      <c r="AS160" s="32" t="s">
        <v>6179</v>
      </c>
      <c r="AT160" s="32" t="s">
        <v>6786</v>
      </c>
      <c r="AU160" s="32" t="s">
        <v>7148</v>
      </c>
      <c r="AV160" s="226" t="s">
        <v>919</v>
      </c>
      <c r="AW160" s="33">
        <v>44497</v>
      </c>
      <c r="AX160" s="493" t="s">
        <v>1068</v>
      </c>
      <c r="AY160" s="348"/>
      <c r="AZ160" s="427"/>
      <c r="BA160" s="427"/>
      <c r="BB160" s="427"/>
      <c r="BC160" s="427"/>
      <c r="BD160" s="427" t="s">
        <v>1369</v>
      </c>
      <c r="BE160" s="30"/>
      <c r="BF160" s="30"/>
    </row>
    <row r="161" spans="2:58" s="14" customFormat="1" ht="90" customHeight="1" x14ac:dyDescent="0.25">
      <c r="B161" s="507" t="s">
        <v>5159</v>
      </c>
      <c r="C161" s="490" t="s">
        <v>6330</v>
      </c>
      <c r="D161" s="468" t="s">
        <v>6166</v>
      </c>
      <c r="E161" s="33">
        <v>44162</v>
      </c>
      <c r="F161" s="468" t="s">
        <v>5349</v>
      </c>
      <c r="G161" s="474" t="s">
        <v>6334</v>
      </c>
      <c r="H161" s="32" t="s">
        <v>6170</v>
      </c>
      <c r="I161" s="32" t="s">
        <v>5154</v>
      </c>
      <c r="J161" s="32" t="s">
        <v>5155</v>
      </c>
      <c r="K161" s="32" t="s">
        <v>5160</v>
      </c>
      <c r="L161" s="32" t="s">
        <v>5161</v>
      </c>
      <c r="M161" s="199">
        <v>4</v>
      </c>
      <c r="N161" s="33">
        <v>44319</v>
      </c>
      <c r="O161" s="432">
        <v>44683</v>
      </c>
      <c r="P161" s="348">
        <f t="shared" si="3"/>
        <v>52</v>
      </c>
      <c r="Q161" s="575">
        <v>0</v>
      </c>
      <c r="R161" s="491" t="s">
        <v>34</v>
      </c>
      <c r="S161" s="32" t="s">
        <v>101</v>
      </c>
      <c r="T161" s="36" t="s">
        <v>1663</v>
      </c>
      <c r="U161" s="36" t="s">
        <v>1663</v>
      </c>
      <c r="V161" s="36" t="s">
        <v>1663</v>
      </c>
      <c r="W161" s="36" t="s">
        <v>1663</v>
      </c>
      <c r="X161" s="36" t="s">
        <v>1663</v>
      </c>
      <c r="Y161" s="36" t="s">
        <v>1663</v>
      </c>
      <c r="Z161" s="36" t="s">
        <v>1663</v>
      </c>
      <c r="AA161" s="36" t="s">
        <v>1663</v>
      </c>
      <c r="AB161" s="36" t="s">
        <v>1663</v>
      </c>
      <c r="AC161" s="36" t="s">
        <v>1663</v>
      </c>
      <c r="AD161" s="36" t="s">
        <v>1663</v>
      </c>
      <c r="AE161" s="36" t="s">
        <v>1663</v>
      </c>
      <c r="AF161" s="36" t="s">
        <v>1663</v>
      </c>
      <c r="AG161" s="36" t="s">
        <v>1663</v>
      </c>
      <c r="AH161" s="36" t="s">
        <v>1663</v>
      </c>
      <c r="AI161" s="36" t="s">
        <v>1663</v>
      </c>
      <c r="AJ161" s="36" t="s">
        <v>1663</v>
      </c>
      <c r="AK161" s="36" t="s">
        <v>1663</v>
      </c>
      <c r="AL161" s="36" t="s">
        <v>1663</v>
      </c>
      <c r="AM161" s="36" t="s">
        <v>1663</v>
      </c>
      <c r="AN161" s="36" t="s">
        <v>1663</v>
      </c>
      <c r="AO161" s="36" t="s">
        <v>1663</v>
      </c>
      <c r="AP161" s="36" t="s">
        <v>1663</v>
      </c>
      <c r="AQ161" s="36" t="s">
        <v>1663</v>
      </c>
      <c r="AR161" s="32" t="s">
        <v>5162</v>
      </c>
      <c r="AS161" s="32" t="s">
        <v>6178</v>
      </c>
      <c r="AT161" s="397" t="s">
        <v>6936</v>
      </c>
      <c r="AU161" s="32" t="s">
        <v>6942</v>
      </c>
      <c r="AV161" s="226" t="s">
        <v>3807</v>
      </c>
      <c r="AW161" s="33">
        <v>44487</v>
      </c>
      <c r="AX161" s="493" t="s">
        <v>1068</v>
      </c>
      <c r="AY161" s="348"/>
      <c r="AZ161" s="427"/>
      <c r="BA161" s="427"/>
      <c r="BB161" s="427"/>
      <c r="BC161" s="427"/>
      <c r="BD161" s="427" t="s">
        <v>1369</v>
      </c>
      <c r="BE161" s="30"/>
      <c r="BF161" s="30"/>
    </row>
    <row r="162" spans="2:58" s="14" customFormat="1" ht="90" customHeight="1" x14ac:dyDescent="0.25">
      <c r="B162" s="507" t="s">
        <v>5163</v>
      </c>
      <c r="C162" s="490" t="s">
        <v>6330</v>
      </c>
      <c r="D162" s="468" t="s">
        <v>6166</v>
      </c>
      <c r="E162" s="33">
        <v>44162</v>
      </c>
      <c r="F162" s="468" t="s">
        <v>5349</v>
      </c>
      <c r="G162" s="474" t="s">
        <v>6335</v>
      </c>
      <c r="H162" s="32" t="s">
        <v>6171</v>
      </c>
      <c r="I162" s="32" t="s">
        <v>5164</v>
      </c>
      <c r="J162" s="32" t="s">
        <v>5165</v>
      </c>
      <c r="K162" s="32" t="s">
        <v>5166</v>
      </c>
      <c r="L162" s="32" t="s">
        <v>5161</v>
      </c>
      <c r="M162" s="199">
        <v>2</v>
      </c>
      <c r="N162" s="33">
        <v>44287</v>
      </c>
      <c r="O162" s="432">
        <v>44439</v>
      </c>
      <c r="P162" s="348">
        <f t="shared" si="3"/>
        <v>22</v>
      </c>
      <c r="Q162" s="576">
        <v>1</v>
      </c>
      <c r="R162" s="477" t="s">
        <v>6407</v>
      </c>
      <c r="S162" s="32" t="s">
        <v>6173</v>
      </c>
      <c r="T162" s="36" t="s">
        <v>1663</v>
      </c>
      <c r="U162" s="36" t="s">
        <v>1663</v>
      </c>
      <c r="V162" s="36" t="s">
        <v>1663</v>
      </c>
      <c r="W162" s="36" t="s">
        <v>1663</v>
      </c>
      <c r="X162" s="36" t="s">
        <v>1663</v>
      </c>
      <c r="Y162" s="36" t="s">
        <v>1663</v>
      </c>
      <c r="Z162" s="36" t="s">
        <v>1663</v>
      </c>
      <c r="AA162" s="36" t="s">
        <v>1663</v>
      </c>
      <c r="AB162" s="36" t="s">
        <v>1663</v>
      </c>
      <c r="AC162" s="36" t="s">
        <v>1663</v>
      </c>
      <c r="AD162" s="36" t="s">
        <v>1663</v>
      </c>
      <c r="AE162" s="36" t="s">
        <v>1663</v>
      </c>
      <c r="AF162" s="36" t="s">
        <v>1663</v>
      </c>
      <c r="AG162" s="36" t="s">
        <v>1663</v>
      </c>
      <c r="AH162" s="36" t="s">
        <v>1663</v>
      </c>
      <c r="AI162" s="36" t="s">
        <v>1663</v>
      </c>
      <c r="AJ162" s="36" t="s">
        <v>1663</v>
      </c>
      <c r="AK162" s="36" t="s">
        <v>1663</v>
      </c>
      <c r="AL162" s="36" t="s">
        <v>1663</v>
      </c>
      <c r="AM162" s="36" t="s">
        <v>1663</v>
      </c>
      <c r="AN162" s="36" t="s">
        <v>1663</v>
      </c>
      <c r="AO162" s="36" t="s">
        <v>1663</v>
      </c>
      <c r="AP162" s="36" t="s">
        <v>1663</v>
      </c>
      <c r="AQ162" s="36" t="s">
        <v>1663</v>
      </c>
      <c r="AR162" s="32" t="s">
        <v>5167</v>
      </c>
      <c r="AS162" s="32" t="s">
        <v>6178</v>
      </c>
      <c r="AT162" s="573" t="s">
        <v>6937</v>
      </c>
      <c r="AU162" s="32" t="s">
        <v>7149</v>
      </c>
      <c r="AV162" s="226" t="s">
        <v>919</v>
      </c>
      <c r="AW162" s="33">
        <v>44497</v>
      </c>
      <c r="AX162" s="493" t="s">
        <v>1068</v>
      </c>
      <c r="AY162" s="348"/>
      <c r="AZ162" s="427"/>
      <c r="BA162" s="427"/>
      <c r="BB162" s="427"/>
      <c r="BC162" s="427"/>
      <c r="BD162" s="427" t="s">
        <v>1369</v>
      </c>
      <c r="BE162" s="30"/>
      <c r="BF162" s="30"/>
    </row>
    <row r="163" spans="2:58" s="14" customFormat="1" ht="90" customHeight="1" x14ac:dyDescent="0.25">
      <c r="B163" s="507" t="s">
        <v>5168</v>
      </c>
      <c r="C163" s="490" t="s">
        <v>6330</v>
      </c>
      <c r="D163" s="468" t="s">
        <v>6166</v>
      </c>
      <c r="E163" s="33">
        <v>44162</v>
      </c>
      <c r="F163" s="468" t="s">
        <v>5349</v>
      </c>
      <c r="G163" s="474" t="s">
        <v>6335</v>
      </c>
      <c r="H163" s="32" t="s">
        <v>6171</v>
      </c>
      <c r="I163" s="32" t="s">
        <v>5169</v>
      </c>
      <c r="J163" s="32" t="s">
        <v>5170</v>
      </c>
      <c r="K163" s="32" t="s">
        <v>6176</v>
      </c>
      <c r="L163" s="32" t="s">
        <v>6175</v>
      </c>
      <c r="M163" s="198" t="s">
        <v>7072</v>
      </c>
      <c r="N163" s="33">
        <v>44287</v>
      </c>
      <c r="O163" s="432">
        <v>44561</v>
      </c>
      <c r="P163" s="348">
        <f t="shared" si="3"/>
        <v>40</v>
      </c>
      <c r="Q163" s="575"/>
      <c r="R163" s="468" t="s">
        <v>939</v>
      </c>
      <c r="S163" s="32" t="s">
        <v>5171</v>
      </c>
      <c r="T163" s="36" t="s">
        <v>1663</v>
      </c>
      <c r="U163" s="36" t="s">
        <v>1663</v>
      </c>
      <c r="V163" s="36" t="s">
        <v>1663</v>
      </c>
      <c r="W163" s="36" t="s">
        <v>1663</v>
      </c>
      <c r="X163" s="36" t="s">
        <v>1663</v>
      </c>
      <c r="Y163" s="36" t="s">
        <v>1663</v>
      </c>
      <c r="Z163" s="36" t="s">
        <v>1663</v>
      </c>
      <c r="AA163" s="36" t="s">
        <v>1663</v>
      </c>
      <c r="AB163" s="36" t="s">
        <v>1663</v>
      </c>
      <c r="AC163" s="36" t="s">
        <v>1663</v>
      </c>
      <c r="AD163" s="36" t="s">
        <v>1663</v>
      </c>
      <c r="AE163" s="36" t="s">
        <v>1663</v>
      </c>
      <c r="AF163" s="36" t="s">
        <v>1663</v>
      </c>
      <c r="AG163" s="36" t="s">
        <v>1663</v>
      </c>
      <c r="AH163" s="36" t="s">
        <v>1663</v>
      </c>
      <c r="AI163" s="36" t="s">
        <v>1663</v>
      </c>
      <c r="AJ163" s="36" t="s">
        <v>1663</v>
      </c>
      <c r="AK163" s="36" t="s">
        <v>1663</v>
      </c>
      <c r="AL163" s="36" t="s">
        <v>1663</v>
      </c>
      <c r="AM163" s="36" t="s">
        <v>1663</v>
      </c>
      <c r="AN163" s="36" t="s">
        <v>1663</v>
      </c>
      <c r="AO163" s="36" t="s">
        <v>1663</v>
      </c>
      <c r="AP163" s="36" t="s">
        <v>1663</v>
      </c>
      <c r="AQ163" s="36" t="s">
        <v>1663</v>
      </c>
      <c r="AR163" s="32" t="s">
        <v>5172</v>
      </c>
      <c r="AS163" s="32" t="s">
        <v>6177</v>
      </c>
      <c r="AT163" s="574" t="s">
        <v>7009</v>
      </c>
      <c r="AU163" s="32" t="s">
        <v>7073</v>
      </c>
      <c r="AV163" s="226" t="s">
        <v>3807</v>
      </c>
      <c r="AW163" s="33">
        <v>44490</v>
      </c>
      <c r="AX163" s="493" t="s">
        <v>1068</v>
      </c>
      <c r="AY163" s="348"/>
      <c r="AZ163" s="427"/>
      <c r="BA163" s="427"/>
      <c r="BB163" s="427"/>
      <c r="BC163" s="427"/>
      <c r="BD163" s="427" t="s">
        <v>1369</v>
      </c>
      <c r="BE163" s="30"/>
      <c r="BF163" s="30"/>
    </row>
    <row r="164" spans="2:58" s="14" customFormat="1" ht="90" customHeight="1" x14ac:dyDescent="0.25">
      <c r="B164" s="507" t="s">
        <v>5173</v>
      </c>
      <c r="C164" s="490" t="s">
        <v>6330</v>
      </c>
      <c r="D164" s="468" t="s">
        <v>6196</v>
      </c>
      <c r="E164" s="33">
        <v>44099</v>
      </c>
      <c r="F164" s="468" t="s">
        <v>3340</v>
      </c>
      <c r="G164" s="474" t="s">
        <v>6331</v>
      </c>
      <c r="H164" s="32" t="s">
        <v>6197</v>
      </c>
      <c r="I164" s="32" t="s">
        <v>6199</v>
      </c>
      <c r="J164" s="32" t="s">
        <v>5174</v>
      </c>
      <c r="K164" s="32" t="s">
        <v>6203</v>
      </c>
      <c r="L164" s="32" t="s">
        <v>6205</v>
      </c>
      <c r="M164" s="198">
        <v>1</v>
      </c>
      <c r="N164" s="33">
        <v>44287</v>
      </c>
      <c r="O164" s="432">
        <v>44561</v>
      </c>
      <c r="P164" s="348">
        <f t="shared" si="3"/>
        <v>40</v>
      </c>
      <c r="Q164" s="577"/>
      <c r="R164" s="468" t="s">
        <v>149</v>
      </c>
      <c r="S164" s="32" t="s">
        <v>5175</v>
      </c>
      <c r="T164" s="36" t="s">
        <v>1663</v>
      </c>
      <c r="U164" s="36" t="s">
        <v>1663</v>
      </c>
      <c r="V164" s="36" t="s">
        <v>1663</v>
      </c>
      <c r="W164" s="36" t="s">
        <v>1663</v>
      </c>
      <c r="X164" s="36" t="s">
        <v>1663</v>
      </c>
      <c r="Y164" s="36" t="s">
        <v>1663</v>
      </c>
      <c r="Z164" s="36" t="s">
        <v>1663</v>
      </c>
      <c r="AA164" s="36" t="s">
        <v>1663</v>
      </c>
      <c r="AB164" s="36" t="s">
        <v>1663</v>
      </c>
      <c r="AC164" s="36" t="s">
        <v>1663</v>
      </c>
      <c r="AD164" s="36" t="s">
        <v>1663</v>
      </c>
      <c r="AE164" s="36" t="s">
        <v>1663</v>
      </c>
      <c r="AF164" s="36" t="s">
        <v>1663</v>
      </c>
      <c r="AG164" s="36" t="s">
        <v>1663</v>
      </c>
      <c r="AH164" s="36" t="s">
        <v>1663</v>
      </c>
      <c r="AI164" s="36" t="s">
        <v>1663</v>
      </c>
      <c r="AJ164" s="36" t="s">
        <v>1663</v>
      </c>
      <c r="AK164" s="36" t="s">
        <v>1663</v>
      </c>
      <c r="AL164" s="36" t="s">
        <v>1663</v>
      </c>
      <c r="AM164" s="36" t="s">
        <v>1663</v>
      </c>
      <c r="AN164" s="36" t="s">
        <v>1663</v>
      </c>
      <c r="AO164" s="36" t="s">
        <v>1663</v>
      </c>
      <c r="AP164" s="36" t="s">
        <v>1663</v>
      </c>
      <c r="AQ164" s="36" t="s">
        <v>1663</v>
      </c>
      <c r="AR164" s="32" t="s">
        <v>6214</v>
      </c>
      <c r="AS164" s="32" t="s">
        <v>6213</v>
      </c>
      <c r="AT164" s="32" t="s">
        <v>7010</v>
      </c>
      <c r="AU164" s="32" t="s">
        <v>7071</v>
      </c>
      <c r="AV164" s="226" t="s">
        <v>5214</v>
      </c>
      <c r="AW164" s="33">
        <v>44490</v>
      </c>
      <c r="AX164" s="493" t="s">
        <v>1068</v>
      </c>
      <c r="AY164" s="348"/>
      <c r="AZ164" s="427"/>
      <c r="BA164" s="427"/>
      <c r="BB164" s="427"/>
      <c r="BC164" s="427"/>
      <c r="BD164" s="427" t="s">
        <v>1369</v>
      </c>
      <c r="BE164" s="30"/>
      <c r="BF164" s="30"/>
    </row>
    <row r="165" spans="2:58" s="14" customFormat="1" ht="90" customHeight="1" x14ac:dyDescent="0.25">
      <c r="B165" s="507" t="s">
        <v>5177</v>
      </c>
      <c r="C165" s="490" t="s">
        <v>6330</v>
      </c>
      <c r="D165" s="468" t="s">
        <v>6196</v>
      </c>
      <c r="E165" s="33">
        <v>44099</v>
      </c>
      <c r="F165" s="468" t="s">
        <v>3340</v>
      </c>
      <c r="G165" s="474" t="s">
        <v>6331</v>
      </c>
      <c r="H165" s="32" t="s">
        <v>6197</v>
      </c>
      <c r="I165" s="32" t="s">
        <v>6199</v>
      </c>
      <c r="J165" s="32" t="s">
        <v>5174</v>
      </c>
      <c r="K165" s="32" t="s">
        <v>6201</v>
      </c>
      <c r="L165" s="32" t="s">
        <v>6206</v>
      </c>
      <c r="M165" s="198">
        <v>1</v>
      </c>
      <c r="N165" s="33">
        <v>44287</v>
      </c>
      <c r="O165" s="432">
        <v>44742</v>
      </c>
      <c r="P165" s="348">
        <f t="shared" si="3"/>
        <v>13</v>
      </c>
      <c r="Q165" s="575"/>
      <c r="R165" s="468" t="s">
        <v>149</v>
      </c>
      <c r="S165" s="32" t="s">
        <v>5175</v>
      </c>
      <c r="T165" s="36" t="s">
        <v>1663</v>
      </c>
      <c r="U165" s="36" t="s">
        <v>1663</v>
      </c>
      <c r="V165" s="36" t="s">
        <v>1663</v>
      </c>
      <c r="W165" s="36" t="s">
        <v>1663</v>
      </c>
      <c r="X165" s="36" t="s">
        <v>1663</v>
      </c>
      <c r="Y165" s="36" t="s">
        <v>1663</v>
      </c>
      <c r="Z165" s="36" t="s">
        <v>1663</v>
      </c>
      <c r="AA165" s="36" t="s">
        <v>1663</v>
      </c>
      <c r="AB165" s="36" t="s">
        <v>1663</v>
      </c>
      <c r="AC165" s="36" t="s">
        <v>1663</v>
      </c>
      <c r="AD165" s="36" t="s">
        <v>1663</v>
      </c>
      <c r="AE165" s="36" t="s">
        <v>1663</v>
      </c>
      <c r="AF165" s="36" t="s">
        <v>1663</v>
      </c>
      <c r="AG165" s="36" t="s">
        <v>1663</v>
      </c>
      <c r="AH165" s="36" t="s">
        <v>1663</v>
      </c>
      <c r="AI165" s="36" t="s">
        <v>1663</v>
      </c>
      <c r="AJ165" s="36" t="s">
        <v>1663</v>
      </c>
      <c r="AK165" s="36" t="s">
        <v>1663</v>
      </c>
      <c r="AL165" s="36" t="s">
        <v>1663</v>
      </c>
      <c r="AM165" s="36" t="s">
        <v>1663</v>
      </c>
      <c r="AN165" s="36" t="s">
        <v>1663</v>
      </c>
      <c r="AO165" s="36" t="s">
        <v>1663</v>
      </c>
      <c r="AP165" s="36" t="s">
        <v>1663</v>
      </c>
      <c r="AQ165" s="36" t="s">
        <v>1663</v>
      </c>
      <c r="AR165" s="32" t="s">
        <v>6215</v>
      </c>
      <c r="AS165" s="32" t="s">
        <v>6213</v>
      </c>
      <c r="AT165" s="32" t="s">
        <v>7011</v>
      </c>
      <c r="AU165" s="32" t="s">
        <v>7069</v>
      </c>
      <c r="AV165" s="226" t="s">
        <v>3807</v>
      </c>
      <c r="AW165" s="33">
        <v>44490</v>
      </c>
      <c r="AX165" s="493" t="s">
        <v>1068</v>
      </c>
      <c r="AY165" s="348"/>
      <c r="AZ165" s="427"/>
      <c r="BA165" s="427"/>
      <c r="BB165" s="427"/>
      <c r="BC165" s="427"/>
      <c r="BD165" s="427" t="s">
        <v>1369</v>
      </c>
      <c r="BE165" s="30"/>
      <c r="BF165" s="30"/>
    </row>
    <row r="166" spans="2:58" s="14" customFormat="1" ht="90" customHeight="1" x14ac:dyDescent="0.25">
      <c r="B166" s="507" t="s">
        <v>6186</v>
      </c>
      <c r="C166" s="490" t="s">
        <v>6330</v>
      </c>
      <c r="D166" s="468" t="s">
        <v>6196</v>
      </c>
      <c r="E166" s="33">
        <v>44099</v>
      </c>
      <c r="F166" s="468" t="s">
        <v>3340</v>
      </c>
      <c r="G166" s="474" t="s">
        <v>6331</v>
      </c>
      <c r="H166" s="32" t="s">
        <v>6197</v>
      </c>
      <c r="I166" s="32" t="s">
        <v>6199</v>
      </c>
      <c r="J166" s="32" t="s">
        <v>5174</v>
      </c>
      <c r="K166" s="32" t="s">
        <v>6202</v>
      </c>
      <c r="L166" s="32" t="s">
        <v>6207</v>
      </c>
      <c r="M166" s="198">
        <v>1</v>
      </c>
      <c r="N166" s="33">
        <v>44287</v>
      </c>
      <c r="O166" s="432">
        <v>44561</v>
      </c>
      <c r="P166" s="348">
        <f t="shared" si="3"/>
        <v>40</v>
      </c>
      <c r="Q166" s="575"/>
      <c r="R166" s="468" t="s">
        <v>149</v>
      </c>
      <c r="S166" s="32" t="s">
        <v>5175</v>
      </c>
      <c r="T166" s="36" t="s">
        <v>1663</v>
      </c>
      <c r="U166" s="36" t="s">
        <v>1663</v>
      </c>
      <c r="V166" s="36" t="s">
        <v>1663</v>
      </c>
      <c r="W166" s="36" t="s">
        <v>1663</v>
      </c>
      <c r="X166" s="36" t="s">
        <v>1663</v>
      </c>
      <c r="Y166" s="36" t="s">
        <v>1663</v>
      </c>
      <c r="Z166" s="36" t="s">
        <v>1663</v>
      </c>
      <c r="AA166" s="36" t="s">
        <v>1663</v>
      </c>
      <c r="AB166" s="36" t="s">
        <v>1663</v>
      </c>
      <c r="AC166" s="36" t="s">
        <v>1663</v>
      </c>
      <c r="AD166" s="36" t="s">
        <v>1663</v>
      </c>
      <c r="AE166" s="36" t="s">
        <v>1663</v>
      </c>
      <c r="AF166" s="36" t="s">
        <v>1663</v>
      </c>
      <c r="AG166" s="36" t="s">
        <v>1663</v>
      </c>
      <c r="AH166" s="36" t="s">
        <v>1663</v>
      </c>
      <c r="AI166" s="36" t="s">
        <v>1663</v>
      </c>
      <c r="AJ166" s="36" t="s">
        <v>1663</v>
      </c>
      <c r="AK166" s="36" t="s">
        <v>1663</v>
      </c>
      <c r="AL166" s="36" t="s">
        <v>1663</v>
      </c>
      <c r="AM166" s="36" t="s">
        <v>1663</v>
      </c>
      <c r="AN166" s="36" t="s">
        <v>1663</v>
      </c>
      <c r="AO166" s="36" t="s">
        <v>1663</v>
      </c>
      <c r="AP166" s="36" t="s">
        <v>1663</v>
      </c>
      <c r="AQ166" s="36" t="s">
        <v>1663</v>
      </c>
      <c r="AR166" s="32" t="s">
        <v>6216</v>
      </c>
      <c r="AS166" s="32" t="s">
        <v>6213</v>
      </c>
      <c r="AT166" s="32" t="s">
        <v>7012</v>
      </c>
      <c r="AU166" s="32" t="s">
        <v>7070</v>
      </c>
      <c r="AV166" s="226" t="s">
        <v>3807</v>
      </c>
      <c r="AW166" s="33">
        <v>44490</v>
      </c>
      <c r="AX166" s="493" t="s">
        <v>1068</v>
      </c>
      <c r="AY166" s="348"/>
      <c r="AZ166" s="427"/>
      <c r="BA166" s="427"/>
      <c r="BB166" s="427"/>
      <c r="BC166" s="427"/>
      <c r="BD166" s="427" t="s">
        <v>1369</v>
      </c>
      <c r="BE166" s="30"/>
      <c r="BF166" s="30"/>
    </row>
    <row r="167" spans="2:58" s="14" customFormat="1" ht="90" customHeight="1" x14ac:dyDescent="0.25">
      <c r="B167" s="507" t="s">
        <v>6187</v>
      </c>
      <c r="C167" s="490" t="s">
        <v>6330</v>
      </c>
      <c r="D167" s="468" t="s">
        <v>6196</v>
      </c>
      <c r="E167" s="33">
        <v>44099</v>
      </c>
      <c r="F167" s="468" t="s">
        <v>3340</v>
      </c>
      <c r="G167" s="474" t="s">
        <v>6331</v>
      </c>
      <c r="H167" s="32" t="s">
        <v>6197</v>
      </c>
      <c r="I167" s="32" t="s">
        <v>6199</v>
      </c>
      <c r="J167" s="32" t="s">
        <v>5174</v>
      </c>
      <c r="K167" s="32" t="s">
        <v>6204</v>
      </c>
      <c r="L167" s="32" t="s">
        <v>6208</v>
      </c>
      <c r="M167" s="198">
        <v>2</v>
      </c>
      <c r="N167" s="33">
        <v>44287</v>
      </c>
      <c r="O167" s="432">
        <v>44561</v>
      </c>
      <c r="P167" s="348">
        <f t="shared" si="3"/>
        <v>40</v>
      </c>
      <c r="Q167" s="575"/>
      <c r="R167" s="468" t="s">
        <v>149</v>
      </c>
      <c r="S167" s="32" t="s">
        <v>5175</v>
      </c>
      <c r="T167" s="36" t="s">
        <v>1663</v>
      </c>
      <c r="U167" s="36" t="s">
        <v>1663</v>
      </c>
      <c r="V167" s="36" t="s">
        <v>1663</v>
      </c>
      <c r="W167" s="36" t="s">
        <v>1663</v>
      </c>
      <c r="X167" s="36" t="s">
        <v>1663</v>
      </c>
      <c r="Y167" s="36" t="s">
        <v>1663</v>
      </c>
      <c r="Z167" s="36" t="s">
        <v>1663</v>
      </c>
      <c r="AA167" s="36" t="s">
        <v>1663</v>
      </c>
      <c r="AB167" s="36" t="s">
        <v>1663</v>
      </c>
      <c r="AC167" s="36" t="s">
        <v>1663</v>
      </c>
      <c r="AD167" s="36" t="s">
        <v>1663</v>
      </c>
      <c r="AE167" s="36" t="s">
        <v>1663</v>
      </c>
      <c r="AF167" s="36" t="s">
        <v>1663</v>
      </c>
      <c r="AG167" s="36" t="s">
        <v>1663</v>
      </c>
      <c r="AH167" s="36" t="s">
        <v>1663</v>
      </c>
      <c r="AI167" s="36" t="s">
        <v>1663</v>
      </c>
      <c r="AJ167" s="36" t="s">
        <v>1663</v>
      </c>
      <c r="AK167" s="36" t="s">
        <v>1663</v>
      </c>
      <c r="AL167" s="36" t="s">
        <v>1663</v>
      </c>
      <c r="AM167" s="36" t="s">
        <v>1663</v>
      </c>
      <c r="AN167" s="36" t="s">
        <v>1663</v>
      </c>
      <c r="AO167" s="36" t="s">
        <v>1663</v>
      </c>
      <c r="AP167" s="36" t="s">
        <v>1663</v>
      </c>
      <c r="AQ167" s="36" t="s">
        <v>1663</v>
      </c>
      <c r="AR167" s="32" t="s">
        <v>6217</v>
      </c>
      <c r="AS167" s="32" t="s">
        <v>6213</v>
      </c>
      <c r="AT167" s="32" t="s">
        <v>7013</v>
      </c>
      <c r="AU167" s="32" t="s">
        <v>7070</v>
      </c>
      <c r="AV167" s="226" t="s">
        <v>3807</v>
      </c>
      <c r="AW167" s="33">
        <v>44490</v>
      </c>
      <c r="AX167" s="493" t="s">
        <v>1068</v>
      </c>
      <c r="AY167" s="348"/>
      <c r="AZ167" s="427"/>
      <c r="BA167" s="427"/>
      <c r="BB167" s="427"/>
      <c r="BC167" s="427"/>
      <c r="BD167" s="427" t="s">
        <v>1369</v>
      </c>
      <c r="BE167" s="30"/>
      <c r="BF167" s="30"/>
    </row>
    <row r="168" spans="2:58" s="14" customFormat="1" ht="90" customHeight="1" x14ac:dyDescent="0.25">
      <c r="B168" s="507" t="s">
        <v>6188</v>
      </c>
      <c r="C168" s="490" t="s">
        <v>6330</v>
      </c>
      <c r="D168" s="468" t="s">
        <v>6196</v>
      </c>
      <c r="E168" s="33">
        <v>44099</v>
      </c>
      <c r="F168" s="468" t="s">
        <v>3340</v>
      </c>
      <c r="G168" s="474" t="s">
        <v>6333</v>
      </c>
      <c r="H168" s="32" t="s">
        <v>6198</v>
      </c>
      <c r="I168" s="32" t="s">
        <v>6200</v>
      </c>
      <c r="J168" s="32" t="s">
        <v>5178</v>
      </c>
      <c r="K168" s="32" t="s">
        <v>5179</v>
      </c>
      <c r="L168" s="32" t="s">
        <v>5180</v>
      </c>
      <c r="M168" s="198">
        <v>1</v>
      </c>
      <c r="N168" s="33">
        <v>44287</v>
      </c>
      <c r="O168" s="432">
        <v>44742</v>
      </c>
      <c r="P168" s="348">
        <f t="shared" si="3"/>
        <v>13</v>
      </c>
      <c r="Q168" s="575"/>
      <c r="R168" s="468" t="s">
        <v>149</v>
      </c>
      <c r="S168" s="32" t="s">
        <v>16</v>
      </c>
      <c r="T168" s="36" t="s">
        <v>1663</v>
      </c>
      <c r="U168" s="36" t="s">
        <v>1663</v>
      </c>
      <c r="V168" s="36" t="s">
        <v>1663</v>
      </c>
      <c r="W168" s="36" t="s">
        <v>1663</v>
      </c>
      <c r="X168" s="36" t="s">
        <v>1663</v>
      </c>
      <c r="Y168" s="36" t="s">
        <v>1663</v>
      </c>
      <c r="Z168" s="36" t="s">
        <v>1663</v>
      </c>
      <c r="AA168" s="36" t="s">
        <v>1663</v>
      </c>
      <c r="AB168" s="36" t="s">
        <v>1663</v>
      </c>
      <c r="AC168" s="36" t="s">
        <v>1663</v>
      </c>
      <c r="AD168" s="36" t="s">
        <v>1663</v>
      </c>
      <c r="AE168" s="36" t="s">
        <v>1663</v>
      </c>
      <c r="AF168" s="36" t="s">
        <v>1663</v>
      </c>
      <c r="AG168" s="36" t="s">
        <v>1663</v>
      </c>
      <c r="AH168" s="36" t="s">
        <v>1663</v>
      </c>
      <c r="AI168" s="36" t="s">
        <v>1663</v>
      </c>
      <c r="AJ168" s="36" t="s">
        <v>1663</v>
      </c>
      <c r="AK168" s="36" t="s">
        <v>1663</v>
      </c>
      <c r="AL168" s="36" t="s">
        <v>1663</v>
      </c>
      <c r="AM168" s="36" t="s">
        <v>1663</v>
      </c>
      <c r="AN168" s="36" t="s">
        <v>1663</v>
      </c>
      <c r="AO168" s="36" t="s">
        <v>1663</v>
      </c>
      <c r="AP168" s="36" t="s">
        <v>1663</v>
      </c>
      <c r="AQ168" s="36" t="s">
        <v>1663</v>
      </c>
      <c r="AR168" s="32" t="s">
        <v>5176</v>
      </c>
      <c r="AS168" s="32" t="s">
        <v>6213</v>
      </c>
      <c r="AT168" s="32" t="s">
        <v>7011</v>
      </c>
      <c r="AU168" s="32" t="s">
        <v>7069</v>
      </c>
      <c r="AV168" s="226" t="s">
        <v>3807</v>
      </c>
      <c r="AW168" s="33">
        <v>44490</v>
      </c>
      <c r="AX168" s="493" t="s">
        <v>1068</v>
      </c>
      <c r="AY168" s="348"/>
      <c r="AZ168" s="427"/>
      <c r="BA168" s="427"/>
      <c r="BB168" s="427"/>
      <c r="BC168" s="427"/>
      <c r="BD168" s="427" t="s">
        <v>1369</v>
      </c>
      <c r="BE168" s="30"/>
      <c r="BF168" s="30"/>
    </row>
    <row r="169" spans="2:58" s="14" customFormat="1" ht="90" customHeight="1" x14ac:dyDescent="0.25">
      <c r="B169" s="507" t="s">
        <v>6189</v>
      </c>
      <c r="C169" s="490" t="s">
        <v>6364</v>
      </c>
      <c r="D169" s="468" t="s">
        <v>6212</v>
      </c>
      <c r="E169" s="33">
        <v>44253</v>
      </c>
      <c r="F169" s="468" t="s">
        <v>3338</v>
      </c>
      <c r="G169" s="474" t="s">
        <v>6365</v>
      </c>
      <c r="H169" s="32" t="s">
        <v>5182</v>
      </c>
      <c r="I169" s="200" t="s">
        <v>5183</v>
      </c>
      <c r="J169" s="200" t="s">
        <v>5184</v>
      </c>
      <c r="K169" s="200" t="s">
        <v>5185</v>
      </c>
      <c r="L169" s="482" t="s">
        <v>5186</v>
      </c>
      <c r="M169" s="485">
        <v>2</v>
      </c>
      <c r="N169" s="221">
        <v>44348</v>
      </c>
      <c r="O169" s="221">
        <v>44438</v>
      </c>
      <c r="P169" s="348">
        <f t="shared" si="3"/>
        <v>13</v>
      </c>
      <c r="Q169" s="577">
        <v>2</v>
      </c>
      <c r="R169" s="200" t="s">
        <v>154</v>
      </c>
      <c r="S169" s="492"/>
      <c r="T169" s="36" t="s">
        <v>1663</v>
      </c>
      <c r="U169" s="36" t="s">
        <v>1663</v>
      </c>
      <c r="V169" s="36" t="s">
        <v>1663</v>
      </c>
      <c r="W169" s="36" t="s">
        <v>1663</v>
      </c>
      <c r="X169" s="36" t="s">
        <v>1663</v>
      </c>
      <c r="Y169" s="36" t="s">
        <v>1663</v>
      </c>
      <c r="Z169" s="36" t="s">
        <v>1663</v>
      </c>
      <c r="AA169" s="36" t="s">
        <v>1663</v>
      </c>
      <c r="AB169" s="36" t="s">
        <v>1663</v>
      </c>
      <c r="AC169" s="36" t="s">
        <v>1663</v>
      </c>
      <c r="AD169" s="36" t="s">
        <v>1663</v>
      </c>
      <c r="AE169" s="36" t="s">
        <v>1663</v>
      </c>
      <c r="AF169" s="36" t="s">
        <v>1663</v>
      </c>
      <c r="AG169" s="36" t="s">
        <v>1663</v>
      </c>
      <c r="AH169" s="36" t="s">
        <v>1663</v>
      </c>
      <c r="AI169" s="36" t="s">
        <v>1663</v>
      </c>
      <c r="AJ169" s="36" t="s">
        <v>1663</v>
      </c>
      <c r="AK169" s="36" t="s">
        <v>1663</v>
      </c>
      <c r="AL169" s="36" t="s">
        <v>1663</v>
      </c>
      <c r="AM169" s="36" t="s">
        <v>1663</v>
      </c>
      <c r="AN169" s="36" t="s">
        <v>1663</v>
      </c>
      <c r="AO169" s="36" t="s">
        <v>1663</v>
      </c>
      <c r="AP169" s="36" t="s">
        <v>1663</v>
      </c>
      <c r="AQ169" s="36" t="s">
        <v>1663</v>
      </c>
      <c r="AR169" s="32" t="s">
        <v>5181</v>
      </c>
      <c r="AS169" s="32" t="s">
        <v>6213</v>
      </c>
      <c r="AT169" s="32" t="s">
        <v>6714</v>
      </c>
      <c r="AU169" s="32" t="s">
        <v>7117</v>
      </c>
      <c r="AV169" s="226" t="s">
        <v>918</v>
      </c>
      <c r="AW169" s="432">
        <v>44494</v>
      </c>
      <c r="AX169" s="493" t="s">
        <v>1068</v>
      </c>
      <c r="AY169" s="348"/>
      <c r="AZ169" s="427"/>
      <c r="BA169" s="427"/>
      <c r="BB169" s="427"/>
      <c r="BC169" s="427"/>
      <c r="BD169" s="427" t="s">
        <v>1369</v>
      </c>
      <c r="BE169" s="30"/>
      <c r="BF169" s="30"/>
    </row>
    <row r="170" spans="2:58" s="14" customFormat="1" ht="90" customHeight="1" x14ac:dyDescent="0.25">
      <c r="B170" s="507" t="s">
        <v>6190</v>
      </c>
      <c r="C170" s="490" t="s">
        <v>6364</v>
      </c>
      <c r="D170" s="468" t="s">
        <v>6212</v>
      </c>
      <c r="E170" s="33">
        <v>44254</v>
      </c>
      <c r="F170" s="468" t="s">
        <v>3338</v>
      </c>
      <c r="G170" s="474" t="s">
        <v>6365</v>
      </c>
      <c r="H170" s="32" t="s">
        <v>5182</v>
      </c>
      <c r="I170" s="200" t="s">
        <v>5183</v>
      </c>
      <c r="J170" s="200" t="s">
        <v>5184</v>
      </c>
      <c r="K170" s="200" t="s">
        <v>5187</v>
      </c>
      <c r="L170" s="482" t="s">
        <v>5188</v>
      </c>
      <c r="M170" s="485">
        <v>1</v>
      </c>
      <c r="N170" s="221">
        <v>44440</v>
      </c>
      <c r="O170" s="221">
        <v>44530</v>
      </c>
      <c r="P170" s="348">
        <f t="shared" si="3"/>
        <v>13</v>
      </c>
      <c r="Q170" s="575">
        <v>0</v>
      </c>
      <c r="R170" s="200" t="s">
        <v>154</v>
      </c>
      <c r="S170" s="492"/>
      <c r="T170" s="36" t="s">
        <v>1663</v>
      </c>
      <c r="U170" s="36" t="s">
        <v>1663</v>
      </c>
      <c r="V170" s="36" t="s">
        <v>1663</v>
      </c>
      <c r="W170" s="36" t="s">
        <v>1663</v>
      </c>
      <c r="X170" s="36" t="s">
        <v>1663</v>
      </c>
      <c r="Y170" s="36" t="s">
        <v>1663</v>
      </c>
      <c r="Z170" s="36" t="s">
        <v>1663</v>
      </c>
      <c r="AA170" s="36" t="s">
        <v>1663</v>
      </c>
      <c r="AB170" s="36" t="s">
        <v>1663</v>
      </c>
      <c r="AC170" s="36" t="s">
        <v>1663</v>
      </c>
      <c r="AD170" s="36" t="s">
        <v>1663</v>
      </c>
      <c r="AE170" s="36" t="s">
        <v>1663</v>
      </c>
      <c r="AF170" s="36" t="s">
        <v>1663</v>
      </c>
      <c r="AG170" s="36" t="s">
        <v>1663</v>
      </c>
      <c r="AH170" s="36" t="s">
        <v>1663</v>
      </c>
      <c r="AI170" s="36" t="s">
        <v>1663</v>
      </c>
      <c r="AJ170" s="36" t="s">
        <v>1663</v>
      </c>
      <c r="AK170" s="36" t="s">
        <v>1663</v>
      </c>
      <c r="AL170" s="36" t="s">
        <v>1663</v>
      </c>
      <c r="AM170" s="36" t="s">
        <v>1663</v>
      </c>
      <c r="AN170" s="36" t="s">
        <v>1663</v>
      </c>
      <c r="AO170" s="36" t="s">
        <v>1663</v>
      </c>
      <c r="AP170" s="36" t="s">
        <v>1663</v>
      </c>
      <c r="AQ170" s="36" t="s">
        <v>1663</v>
      </c>
      <c r="AR170" s="32" t="s">
        <v>1671</v>
      </c>
      <c r="AS170" s="32" t="s">
        <v>6213</v>
      </c>
      <c r="AT170" s="32" t="s">
        <v>6714</v>
      </c>
      <c r="AU170" s="32" t="s">
        <v>7118</v>
      </c>
      <c r="AV170" s="226" t="s">
        <v>3807</v>
      </c>
      <c r="AW170" s="432">
        <v>44494</v>
      </c>
      <c r="AX170" s="493" t="s">
        <v>1068</v>
      </c>
      <c r="AY170" s="348"/>
      <c r="AZ170" s="427"/>
      <c r="BA170" s="427"/>
      <c r="BB170" s="427"/>
      <c r="BC170" s="427"/>
      <c r="BD170" s="427" t="s">
        <v>1369</v>
      </c>
      <c r="BE170" s="30"/>
      <c r="BF170" s="30"/>
    </row>
    <row r="171" spans="2:58" s="14" customFormat="1" ht="90" customHeight="1" x14ac:dyDescent="0.25">
      <c r="B171" s="507" t="s">
        <v>6191</v>
      </c>
      <c r="C171" s="490" t="s">
        <v>6364</v>
      </c>
      <c r="D171" s="468" t="s">
        <v>6212</v>
      </c>
      <c r="E171" s="33">
        <v>44255</v>
      </c>
      <c r="F171" s="468" t="s">
        <v>3338</v>
      </c>
      <c r="G171" s="474" t="s">
        <v>6365</v>
      </c>
      <c r="H171" s="32" t="s">
        <v>5182</v>
      </c>
      <c r="I171" s="200" t="s">
        <v>5183</v>
      </c>
      <c r="J171" s="200" t="s">
        <v>5184</v>
      </c>
      <c r="K171" s="200" t="s">
        <v>5189</v>
      </c>
      <c r="L171" s="482" t="s">
        <v>161</v>
      </c>
      <c r="M171" s="485">
        <v>4</v>
      </c>
      <c r="N171" s="221">
        <v>44562</v>
      </c>
      <c r="O171" s="221">
        <v>44925</v>
      </c>
      <c r="P171" s="348">
        <f t="shared" si="3"/>
        <v>52</v>
      </c>
      <c r="Q171" s="575">
        <v>0</v>
      </c>
      <c r="R171" s="200" t="s">
        <v>154</v>
      </c>
      <c r="S171" s="492"/>
      <c r="T171" s="36" t="s">
        <v>1663</v>
      </c>
      <c r="U171" s="36" t="s">
        <v>1663</v>
      </c>
      <c r="V171" s="36" t="s">
        <v>1663</v>
      </c>
      <c r="W171" s="36" t="s">
        <v>1663</v>
      </c>
      <c r="X171" s="36" t="s">
        <v>1663</v>
      </c>
      <c r="Y171" s="36" t="s">
        <v>1663</v>
      </c>
      <c r="Z171" s="36" t="s">
        <v>1663</v>
      </c>
      <c r="AA171" s="36" t="s">
        <v>1663</v>
      </c>
      <c r="AB171" s="36" t="s">
        <v>1663</v>
      </c>
      <c r="AC171" s="36" t="s">
        <v>1663</v>
      </c>
      <c r="AD171" s="36" t="s">
        <v>1663</v>
      </c>
      <c r="AE171" s="36" t="s">
        <v>1663</v>
      </c>
      <c r="AF171" s="36" t="s">
        <v>1663</v>
      </c>
      <c r="AG171" s="36" t="s">
        <v>1663</v>
      </c>
      <c r="AH171" s="36" t="s">
        <v>1663</v>
      </c>
      <c r="AI171" s="36" t="s">
        <v>1663</v>
      </c>
      <c r="AJ171" s="36" t="s">
        <v>1663</v>
      </c>
      <c r="AK171" s="36" t="s">
        <v>1663</v>
      </c>
      <c r="AL171" s="36" t="s">
        <v>1663</v>
      </c>
      <c r="AM171" s="36" t="s">
        <v>1663</v>
      </c>
      <c r="AN171" s="36" t="s">
        <v>1663</v>
      </c>
      <c r="AO171" s="36" t="s">
        <v>1663</v>
      </c>
      <c r="AP171" s="36" t="s">
        <v>1663</v>
      </c>
      <c r="AQ171" s="36" t="s">
        <v>1663</v>
      </c>
      <c r="AR171" s="32" t="s">
        <v>1671</v>
      </c>
      <c r="AS171" s="32" t="s">
        <v>6213</v>
      </c>
      <c r="AT171" s="32" t="s">
        <v>6715</v>
      </c>
      <c r="AU171" s="32" t="s">
        <v>7110</v>
      </c>
      <c r="AV171" s="226" t="s">
        <v>3807</v>
      </c>
      <c r="AW171" s="432">
        <v>44494</v>
      </c>
      <c r="AX171" s="493" t="s">
        <v>1068</v>
      </c>
      <c r="AY171" s="348"/>
      <c r="AZ171" s="427"/>
      <c r="BA171" s="427"/>
      <c r="BB171" s="427"/>
      <c r="BC171" s="427"/>
      <c r="BD171" s="427" t="s">
        <v>1369</v>
      </c>
      <c r="BE171" s="30"/>
      <c r="BF171" s="30"/>
    </row>
    <row r="172" spans="2:58" s="14" customFormat="1" ht="90" customHeight="1" x14ac:dyDescent="0.25">
      <c r="B172" s="507" t="s">
        <v>6192</v>
      </c>
      <c r="C172" s="490" t="s">
        <v>6364</v>
      </c>
      <c r="D172" s="468" t="s">
        <v>6212</v>
      </c>
      <c r="E172" s="33">
        <v>44256</v>
      </c>
      <c r="F172" s="468" t="s">
        <v>3338</v>
      </c>
      <c r="G172" s="474" t="s">
        <v>6351</v>
      </c>
      <c r="H172" s="32" t="s">
        <v>5190</v>
      </c>
      <c r="I172" s="200" t="s">
        <v>5191</v>
      </c>
      <c r="J172" s="200" t="s">
        <v>5192</v>
      </c>
      <c r="K172" s="200" t="s">
        <v>5193</v>
      </c>
      <c r="L172" s="482" t="s">
        <v>5194</v>
      </c>
      <c r="M172" s="485">
        <v>1</v>
      </c>
      <c r="N172" s="221">
        <v>44348</v>
      </c>
      <c r="O172" s="221">
        <v>44469</v>
      </c>
      <c r="P172" s="348">
        <f t="shared" si="3"/>
        <v>18</v>
      </c>
      <c r="Q172" s="576">
        <v>0</v>
      </c>
      <c r="R172" s="200" t="s">
        <v>154</v>
      </c>
      <c r="S172" s="492"/>
      <c r="T172" s="36" t="s">
        <v>1663</v>
      </c>
      <c r="U172" s="36" t="s">
        <v>1663</v>
      </c>
      <c r="V172" s="36" t="s">
        <v>1663</v>
      </c>
      <c r="W172" s="36" t="s">
        <v>1663</v>
      </c>
      <c r="X172" s="36" t="s">
        <v>1663</v>
      </c>
      <c r="Y172" s="36" t="s">
        <v>1663</v>
      </c>
      <c r="Z172" s="36" t="s">
        <v>1663</v>
      </c>
      <c r="AA172" s="36" t="s">
        <v>1663</v>
      </c>
      <c r="AB172" s="36" t="s">
        <v>1663</v>
      </c>
      <c r="AC172" s="36" t="s">
        <v>1663</v>
      </c>
      <c r="AD172" s="36" t="s">
        <v>1663</v>
      </c>
      <c r="AE172" s="36" t="s">
        <v>1663</v>
      </c>
      <c r="AF172" s="36" t="s">
        <v>1663</v>
      </c>
      <c r="AG172" s="36" t="s">
        <v>1663</v>
      </c>
      <c r="AH172" s="36" t="s">
        <v>1663</v>
      </c>
      <c r="AI172" s="36" t="s">
        <v>1663</v>
      </c>
      <c r="AJ172" s="36" t="s">
        <v>1663</v>
      </c>
      <c r="AK172" s="36" t="s">
        <v>1663</v>
      </c>
      <c r="AL172" s="36" t="s">
        <v>1663</v>
      </c>
      <c r="AM172" s="36" t="s">
        <v>1663</v>
      </c>
      <c r="AN172" s="36" t="s">
        <v>1663</v>
      </c>
      <c r="AO172" s="36" t="s">
        <v>1663</v>
      </c>
      <c r="AP172" s="36" t="s">
        <v>1663</v>
      </c>
      <c r="AQ172" s="36" t="s">
        <v>1663</v>
      </c>
      <c r="AR172" s="32" t="s">
        <v>1671</v>
      </c>
      <c r="AS172" s="32" t="s">
        <v>6213</v>
      </c>
      <c r="AT172" s="32" t="s">
        <v>6716</v>
      </c>
      <c r="AU172" s="32" t="s">
        <v>7090</v>
      </c>
      <c r="AV172" s="226" t="s">
        <v>919</v>
      </c>
      <c r="AW172" s="432">
        <v>44494</v>
      </c>
      <c r="AX172" s="493" t="s">
        <v>1068</v>
      </c>
      <c r="AY172" s="348"/>
      <c r="AZ172" s="427"/>
      <c r="BA172" s="427"/>
      <c r="BB172" s="427"/>
      <c r="BC172" s="427"/>
      <c r="BD172" s="427" t="s">
        <v>1369</v>
      </c>
      <c r="BE172" s="30"/>
      <c r="BF172" s="30"/>
    </row>
    <row r="173" spans="2:58" s="14" customFormat="1" ht="90" customHeight="1" x14ac:dyDescent="0.25">
      <c r="B173" s="507" t="s">
        <v>6193</v>
      </c>
      <c r="C173" s="490" t="s">
        <v>6364</v>
      </c>
      <c r="D173" s="468" t="s">
        <v>6212</v>
      </c>
      <c r="E173" s="33">
        <v>44257</v>
      </c>
      <c r="F173" s="468" t="s">
        <v>3338</v>
      </c>
      <c r="G173" s="474" t="s">
        <v>6351</v>
      </c>
      <c r="H173" s="32" t="s">
        <v>5190</v>
      </c>
      <c r="I173" s="200" t="s">
        <v>5191</v>
      </c>
      <c r="J173" s="200" t="s">
        <v>5192</v>
      </c>
      <c r="K173" s="200" t="s">
        <v>5195</v>
      </c>
      <c r="L173" s="482" t="s">
        <v>5196</v>
      </c>
      <c r="M173" s="485">
        <v>1</v>
      </c>
      <c r="N173" s="221">
        <v>44348</v>
      </c>
      <c r="O173" s="221">
        <v>44561</v>
      </c>
      <c r="P173" s="348">
        <f t="shared" si="3"/>
        <v>31</v>
      </c>
      <c r="Q173" s="575">
        <v>0</v>
      </c>
      <c r="R173" s="200" t="s">
        <v>154</v>
      </c>
      <c r="S173" s="492"/>
      <c r="T173" s="36" t="s">
        <v>1663</v>
      </c>
      <c r="U173" s="36" t="s">
        <v>1663</v>
      </c>
      <c r="V173" s="36" t="s">
        <v>1663</v>
      </c>
      <c r="W173" s="36" t="s">
        <v>1663</v>
      </c>
      <c r="X173" s="36" t="s">
        <v>1663</v>
      </c>
      <c r="Y173" s="36" t="s">
        <v>1663</v>
      </c>
      <c r="Z173" s="36" t="s">
        <v>1663</v>
      </c>
      <c r="AA173" s="36" t="s">
        <v>1663</v>
      </c>
      <c r="AB173" s="36" t="s">
        <v>1663</v>
      </c>
      <c r="AC173" s="36" t="s">
        <v>1663</v>
      </c>
      <c r="AD173" s="36" t="s">
        <v>1663</v>
      </c>
      <c r="AE173" s="36" t="s">
        <v>1663</v>
      </c>
      <c r="AF173" s="36" t="s">
        <v>1663</v>
      </c>
      <c r="AG173" s="36" t="s">
        <v>1663</v>
      </c>
      <c r="AH173" s="36" t="s">
        <v>1663</v>
      </c>
      <c r="AI173" s="36" t="s">
        <v>1663</v>
      </c>
      <c r="AJ173" s="36" t="s">
        <v>1663</v>
      </c>
      <c r="AK173" s="36" t="s">
        <v>1663</v>
      </c>
      <c r="AL173" s="36" t="s">
        <v>1663</v>
      </c>
      <c r="AM173" s="36" t="s">
        <v>1663</v>
      </c>
      <c r="AN173" s="36" t="s">
        <v>1663</v>
      </c>
      <c r="AO173" s="36" t="s">
        <v>1663</v>
      </c>
      <c r="AP173" s="36" t="s">
        <v>1663</v>
      </c>
      <c r="AQ173" s="36" t="s">
        <v>1663</v>
      </c>
      <c r="AR173" s="32" t="s">
        <v>1671</v>
      </c>
      <c r="AS173" s="32" t="s">
        <v>6213</v>
      </c>
      <c r="AT173" s="32" t="s">
        <v>6717</v>
      </c>
      <c r="AU173" s="32" t="s">
        <v>7091</v>
      </c>
      <c r="AV173" s="226" t="s">
        <v>3807</v>
      </c>
      <c r="AW173" s="432">
        <v>44494</v>
      </c>
      <c r="AX173" s="493" t="s">
        <v>1068</v>
      </c>
      <c r="AY173" s="348"/>
      <c r="AZ173" s="427"/>
      <c r="BA173" s="427"/>
      <c r="BB173" s="427"/>
      <c r="BC173" s="427"/>
      <c r="BD173" s="427" t="s">
        <v>1369</v>
      </c>
      <c r="BE173" s="30"/>
      <c r="BF173" s="30"/>
    </row>
    <row r="174" spans="2:58" s="14" customFormat="1" ht="90" customHeight="1" x14ac:dyDescent="0.25">
      <c r="B174" s="507" t="s">
        <v>6194</v>
      </c>
      <c r="C174" s="490" t="s">
        <v>6364</v>
      </c>
      <c r="D174" s="468" t="s">
        <v>6212</v>
      </c>
      <c r="E174" s="33">
        <v>44258</v>
      </c>
      <c r="F174" s="468" t="s">
        <v>3338</v>
      </c>
      <c r="G174" s="474" t="s">
        <v>6366</v>
      </c>
      <c r="H174" s="32" t="s">
        <v>5197</v>
      </c>
      <c r="I174" s="200" t="s">
        <v>5198</v>
      </c>
      <c r="J174" s="200" t="s">
        <v>5199</v>
      </c>
      <c r="K174" s="200" t="s">
        <v>5200</v>
      </c>
      <c r="L174" s="482" t="s">
        <v>5201</v>
      </c>
      <c r="M174" s="485">
        <v>11</v>
      </c>
      <c r="N174" s="221">
        <v>44348</v>
      </c>
      <c r="O174" s="221">
        <v>44438</v>
      </c>
      <c r="P174" s="348">
        <f t="shared" si="3"/>
        <v>13</v>
      </c>
      <c r="Q174" s="577">
        <v>11</v>
      </c>
      <c r="R174" s="200" t="s">
        <v>154</v>
      </c>
      <c r="S174" s="492"/>
      <c r="T174" s="36" t="s">
        <v>1663</v>
      </c>
      <c r="U174" s="36" t="s">
        <v>1663</v>
      </c>
      <c r="V174" s="36" t="s">
        <v>1663</v>
      </c>
      <c r="W174" s="36" t="s">
        <v>1663</v>
      </c>
      <c r="X174" s="36" t="s">
        <v>1663</v>
      </c>
      <c r="Y174" s="36" t="s">
        <v>1663</v>
      </c>
      <c r="Z174" s="36" t="s">
        <v>1663</v>
      </c>
      <c r="AA174" s="36" t="s">
        <v>1663</v>
      </c>
      <c r="AB174" s="36" t="s">
        <v>1663</v>
      </c>
      <c r="AC174" s="36" t="s">
        <v>1663</v>
      </c>
      <c r="AD174" s="36" t="s">
        <v>1663</v>
      </c>
      <c r="AE174" s="36" t="s">
        <v>1663</v>
      </c>
      <c r="AF174" s="36" t="s">
        <v>1663</v>
      </c>
      <c r="AG174" s="36" t="s">
        <v>1663</v>
      </c>
      <c r="AH174" s="36" t="s">
        <v>1663</v>
      </c>
      <c r="AI174" s="36" t="s">
        <v>1663</v>
      </c>
      <c r="AJ174" s="36" t="s">
        <v>1663</v>
      </c>
      <c r="AK174" s="36" t="s">
        <v>1663</v>
      </c>
      <c r="AL174" s="36" t="s">
        <v>1663</v>
      </c>
      <c r="AM174" s="36" t="s">
        <v>1663</v>
      </c>
      <c r="AN174" s="36" t="s">
        <v>1663</v>
      </c>
      <c r="AO174" s="36" t="s">
        <v>1663</v>
      </c>
      <c r="AP174" s="36" t="s">
        <v>1663</v>
      </c>
      <c r="AQ174" s="36" t="s">
        <v>1663</v>
      </c>
      <c r="AR174" s="32" t="s">
        <v>1671</v>
      </c>
      <c r="AS174" s="32" t="s">
        <v>6213</v>
      </c>
      <c r="AT174" s="32" t="s">
        <v>6718</v>
      </c>
      <c r="AU174" s="32" t="s">
        <v>7111</v>
      </c>
      <c r="AV174" s="226" t="s">
        <v>918</v>
      </c>
      <c r="AW174" s="432">
        <v>44494</v>
      </c>
      <c r="AX174" s="493" t="s">
        <v>1068</v>
      </c>
      <c r="AY174" s="348"/>
      <c r="AZ174" s="427"/>
      <c r="BA174" s="427"/>
      <c r="BB174" s="427"/>
      <c r="BC174" s="427"/>
      <c r="BD174" s="427" t="s">
        <v>1369</v>
      </c>
      <c r="BE174" s="30"/>
      <c r="BF174" s="30"/>
    </row>
    <row r="175" spans="2:58" s="14" customFormat="1" ht="90" customHeight="1" x14ac:dyDescent="0.25">
      <c r="B175" s="507" t="s">
        <v>6195</v>
      </c>
      <c r="C175" s="490" t="s">
        <v>6364</v>
      </c>
      <c r="D175" s="468" t="s">
        <v>6212</v>
      </c>
      <c r="E175" s="33">
        <v>44259</v>
      </c>
      <c r="F175" s="468" t="s">
        <v>3338</v>
      </c>
      <c r="G175" s="474" t="s">
        <v>6366</v>
      </c>
      <c r="H175" s="32" t="s">
        <v>5197</v>
      </c>
      <c r="I175" s="200" t="s">
        <v>5198</v>
      </c>
      <c r="J175" s="200" t="s">
        <v>5199</v>
      </c>
      <c r="K175" s="200" t="s">
        <v>5202</v>
      </c>
      <c r="L175" s="482" t="s">
        <v>576</v>
      </c>
      <c r="M175" s="485">
        <v>1</v>
      </c>
      <c r="N175" s="221">
        <v>44348</v>
      </c>
      <c r="O175" s="221">
        <v>44469</v>
      </c>
      <c r="P175" s="348">
        <f t="shared" si="3"/>
        <v>18</v>
      </c>
      <c r="Q175" s="576">
        <v>0</v>
      </c>
      <c r="R175" s="200" t="s">
        <v>154</v>
      </c>
      <c r="S175" s="492"/>
      <c r="T175" s="36" t="s">
        <v>1663</v>
      </c>
      <c r="U175" s="36" t="s">
        <v>1663</v>
      </c>
      <c r="V175" s="36" t="s">
        <v>1663</v>
      </c>
      <c r="W175" s="36" t="s">
        <v>1663</v>
      </c>
      <c r="X175" s="36" t="s">
        <v>1663</v>
      </c>
      <c r="Y175" s="36" t="s">
        <v>1663</v>
      </c>
      <c r="Z175" s="36" t="s">
        <v>1663</v>
      </c>
      <c r="AA175" s="36" t="s">
        <v>1663</v>
      </c>
      <c r="AB175" s="36" t="s">
        <v>1663</v>
      </c>
      <c r="AC175" s="36" t="s">
        <v>1663</v>
      </c>
      <c r="AD175" s="36" t="s">
        <v>1663</v>
      </c>
      <c r="AE175" s="36" t="s">
        <v>1663</v>
      </c>
      <c r="AF175" s="36" t="s">
        <v>1663</v>
      </c>
      <c r="AG175" s="36" t="s">
        <v>1663</v>
      </c>
      <c r="AH175" s="36" t="s">
        <v>1663</v>
      </c>
      <c r="AI175" s="36" t="s">
        <v>1663</v>
      </c>
      <c r="AJ175" s="36" t="s">
        <v>1663</v>
      </c>
      <c r="AK175" s="36" t="s">
        <v>1663</v>
      </c>
      <c r="AL175" s="36" t="s">
        <v>1663</v>
      </c>
      <c r="AM175" s="36" t="s">
        <v>1663</v>
      </c>
      <c r="AN175" s="36" t="s">
        <v>1663</v>
      </c>
      <c r="AO175" s="36" t="s">
        <v>1663</v>
      </c>
      <c r="AP175" s="36" t="s">
        <v>1663</v>
      </c>
      <c r="AQ175" s="36" t="s">
        <v>1663</v>
      </c>
      <c r="AR175" s="32" t="s">
        <v>1671</v>
      </c>
      <c r="AS175" s="32" t="s">
        <v>6213</v>
      </c>
      <c r="AT175" s="32" t="s">
        <v>6719</v>
      </c>
      <c r="AU175" s="32" t="s">
        <v>7112</v>
      </c>
      <c r="AV175" s="226" t="s">
        <v>919</v>
      </c>
      <c r="AW175" s="432">
        <v>44494</v>
      </c>
      <c r="AX175" s="493" t="s">
        <v>1068</v>
      </c>
      <c r="AY175" s="348"/>
      <c r="AZ175" s="427"/>
      <c r="BA175" s="427"/>
      <c r="BB175" s="427"/>
      <c r="BC175" s="427"/>
      <c r="BD175" s="427" t="s">
        <v>1369</v>
      </c>
      <c r="BE175" s="30"/>
      <c r="BF175" s="30"/>
    </row>
    <row r="176" spans="2:58" s="14" customFormat="1" ht="90" customHeight="1" x14ac:dyDescent="0.25">
      <c r="B176" s="507" t="s">
        <v>6209</v>
      </c>
      <c r="C176" s="490" t="s">
        <v>6364</v>
      </c>
      <c r="D176" s="468" t="s">
        <v>6212</v>
      </c>
      <c r="E176" s="33">
        <v>44260</v>
      </c>
      <c r="F176" s="468" t="s">
        <v>3338</v>
      </c>
      <c r="G176" s="474" t="s">
        <v>6352</v>
      </c>
      <c r="H176" s="32" t="s">
        <v>5203</v>
      </c>
      <c r="I176" s="200" t="s">
        <v>5204</v>
      </c>
      <c r="J176" s="200" t="s">
        <v>5205</v>
      </c>
      <c r="K176" s="200" t="s">
        <v>5206</v>
      </c>
      <c r="L176" s="482" t="s">
        <v>5207</v>
      </c>
      <c r="M176" s="485">
        <v>1</v>
      </c>
      <c r="N176" s="221">
        <v>44348</v>
      </c>
      <c r="O176" s="221">
        <v>44408</v>
      </c>
      <c r="P176" s="348">
        <f t="shared" si="3"/>
        <v>9</v>
      </c>
      <c r="Q176" s="577">
        <v>1</v>
      </c>
      <c r="R176" s="200" t="s">
        <v>154</v>
      </c>
      <c r="S176" s="492"/>
      <c r="T176" s="36" t="s">
        <v>1663</v>
      </c>
      <c r="U176" s="36" t="s">
        <v>1663</v>
      </c>
      <c r="V176" s="36" t="s">
        <v>1663</v>
      </c>
      <c r="W176" s="36" t="s">
        <v>1663</v>
      </c>
      <c r="X176" s="36" t="s">
        <v>1663</v>
      </c>
      <c r="Y176" s="36" t="s">
        <v>1663</v>
      </c>
      <c r="Z176" s="36" t="s">
        <v>1663</v>
      </c>
      <c r="AA176" s="36" t="s">
        <v>1663</v>
      </c>
      <c r="AB176" s="36" t="s">
        <v>1663</v>
      </c>
      <c r="AC176" s="36" t="s">
        <v>1663</v>
      </c>
      <c r="AD176" s="36" t="s">
        <v>1663</v>
      </c>
      <c r="AE176" s="36" t="s">
        <v>1663</v>
      </c>
      <c r="AF176" s="36" t="s">
        <v>1663</v>
      </c>
      <c r="AG176" s="36" t="s">
        <v>1663</v>
      </c>
      <c r="AH176" s="36" t="s">
        <v>1663</v>
      </c>
      <c r="AI176" s="36" t="s">
        <v>1663</v>
      </c>
      <c r="AJ176" s="36" t="s">
        <v>1663</v>
      </c>
      <c r="AK176" s="36" t="s">
        <v>1663</v>
      </c>
      <c r="AL176" s="36" t="s">
        <v>1663</v>
      </c>
      <c r="AM176" s="36" t="s">
        <v>1663</v>
      </c>
      <c r="AN176" s="36" t="s">
        <v>1663</v>
      </c>
      <c r="AO176" s="36" t="s">
        <v>1663</v>
      </c>
      <c r="AP176" s="36" t="s">
        <v>1663</v>
      </c>
      <c r="AQ176" s="36" t="s">
        <v>1663</v>
      </c>
      <c r="AR176" s="32" t="s">
        <v>1671</v>
      </c>
      <c r="AS176" s="32" t="s">
        <v>6213</v>
      </c>
      <c r="AT176" s="32" t="s">
        <v>6720</v>
      </c>
      <c r="AU176" s="32" t="s">
        <v>7092</v>
      </c>
      <c r="AV176" s="226" t="s">
        <v>918</v>
      </c>
      <c r="AW176" s="432">
        <v>44494</v>
      </c>
      <c r="AX176" s="493" t="s">
        <v>1068</v>
      </c>
      <c r="AY176" s="348"/>
      <c r="AZ176" s="427"/>
      <c r="BA176" s="427"/>
      <c r="BB176" s="427"/>
      <c r="BC176" s="427"/>
      <c r="BD176" s="427" t="s">
        <v>1369</v>
      </c>
      <c r="BE176" s="30"/>
      <c r="BF176" s="30"/>
    </row>
    <row r="177" spans="2:58" s="14" customFormat="1" ht="90" customHeight="1" x14ac:dyDescent="0.25">
      <c r="B177" s="507" t="s">
        <v>6210</v>
      </c>
      <c r="C177" s="490" t="s">
        <v>6364</v>
      </c>
      <c r="D177" s="468" t="s">
        <v>6212</v>
      </c>
      <c r="E177" s="33">
        <v>44261</v>
      </c>
      <c r="F177" s="468" t="s">
        <v>3338</v>
      </c>
      <c r="G177" s="474" t="s">
        <v>6353</v>
      </c>
      <c r="H177" s="32" t="s">
        <v>5208</v>
      </c>
      <c r="I177" s="200" t="s">
        <v>5209</v>
      </c>
      <c r="J177" s="200" t="s">
        <v>5210</v>
      </c>
      <c r="K177" s="200" t="s">
        <v>5211</v>
      </c>
      <c r="L177" s="482" t="s">
        <v>5212</v>
      </c>
      <c r="M177" s="486">
        <v>1</v>
      </c>
      <c r="N177" s="221">
        <v>44348</v>
      </c>
      <c r="O177" s="221">
        <v>44469</v>
      </c>
      <c r="P177" s="348">
        <f t="shared" si="3"/>
        <v>18</v>
      </c>
      <c r="Q177" s="595">
        <v>1</v>
      </c>
      <c r="R177" s="200" t="s">
        <v>154</v>
      </c>
      <c r="S177" s="492"/>
      <c r="T177" s="36" t="s">
        <v>1663</v>
      </c>
      <c r="U177" s="36" t="s">
        <v>1663</v>
      </c>
      <c r="V177" s="36" t="s">
        <v>1663</v>
      </c>
      <c r="W177" s="36" t="s">
        <v>1663</v>
      </c>
      <c r="X177" s="36" t="s">
        <v>1663</v>
      </c>
      <c r="Y177" s="36" t="s">
        <v>1663</v>
      </c>
      <c r="Z177" s="36" t="s">
        <v>1663</v>
      </c>
      <c r="AA177" s="36" t="s">
        <v>1663</v>
      </c>
      <c r="AB177" s="36" t="s">
        <v>1663</v>
      </c>
      <c r="AC177" s="36" t="s">
        <v>1663</v>
      </c>
      <c r="AD177" s="36" t="s">
        <v>1663</v>
      </c>
      <c r="AE177" s="36" t="s">
        <v>1663</v>
      </c>
      <c r="AF177" s="36" t="s">
        <v>1663</v>
      </c>
      <c r="AG177" s="36" t="s">
        <v>1663</v>
      </c>
      <c r="AH177" s="36" t="s">
        <v>1663</v>
      </c>
      <c r="AI177" s="36" t="s">
        <v>1663</v>
      </c>
      <c r="AJ177" s="36" t="s">
        <v>1663</v>
      </c>
      <c r="AK177" s="36" t="s">
        <v>1663</v>
      </c>
      <c r="AL177" s="36" t="s">
        <v>1663</v>
      </c>
      <c r="AM177" s="36" t="s">
        <v>1663</v>
      </c>
      <c r="AN177" s="36" t="s">
        <v>1663</v>
      </c>
      <c r="AO177" s="36" t="s">
        <v>1663</v>
      </c>
      <c r="AP177" s="36" t="s">
        <v>1663</v>
      </c>
      <c r="AQ177" s="36" t="s">
        <v>1663</v>
      </c>
      <c r="AR177" s="32" t="s">
        <v>1671</v>
      </c>
      <c r="AS177" s="32" t="s">
        <v>6213</v>
      </c>
      <c r="AT177" s="32" t="s">
        <v>6721</v>
      </c>
      <c r="AU177" s="241" t="s">
        <v>7100</v>
      </c>
      <c r="AV177" s="226" t="s">
        <v>918</v>
      </c>
      <c r="AW177" s="33">
        <v>44483</v>
      </c>
      <c r="AX177" s="493" t="s">
        <v>1068</v>
      </c>
      <c r="AY177" s="348"/>
      <c r="AZ177" s="427"/>
      <c r="BA177" s="427"/>
      <c r="BB177" s="427"/>
      <c r="BC177" s="427"/>
      <c r="BD177" s="427" t="s">
        <v>1369</v>
      </c>
      <c r="BE177" s="30"/>
      <c r="BF177" s="30"/>
    </row>
    <row r="178" spans="2:58" s="14" customFormat="1" ht="90" customHeight="1" x14ac:dyDescent="0.25">
      <c r="B178" s="507" t="s">
        <v>6211</v>
      </c>
      <c r="C178" s="490" t="s">
        <v>6364</v>
      </c>
      <c r="D178" s="468" t="s">
        <v>6212</v>
      </c>
      <c r="E178" s="33">
        <v>44253</v>
      </c>
      <c r="F178" s="468" t="s">
        <v>3338</v>
      </c>
      <c r="G178" s="474" t="s">
        <v>6353</v>
      </c>
      <c r="H178" s="32" t="s">
        <v>5208</v>
      </c>
      <c r="I178" s="200" t="s">
        <v>5209</v>
      </c>
      <c r="J178" s="200" t="s">
        <v>5210</v>
      </c>
      <c r="K178" s="200" t="s">
        <v>5213</v>
      </c>
      <c r="L178" s="482" t="s">
        <v>5212</v>
      </c>
      <c r="M178" s="486">
        <v>1</v>
      </c>
      <c r="N178" s="221">
        <v>44470</v>
      </c>
      <c r="O178" s="221">
        <v>44561</v>
      </c>
      <c r="P178" s="348">
        <f t="shared" si="3"/>
        <v>13</v>
      </c>
      <c r="Q178" s="575"/>
      <c r="R178" s="200" t="s">
        <v>154</v>
      </c>
      <c r="S178" s="492"/>
      <c r="T178" s="36" t="s">
        <v>1663</v>
      </c>
      <c r="U178" s="36" t="s">
        <v>1663</v>
      </c>
      <c r="V178" s="36" t="s">
        <v>1663</v>
      </c>
      <c r="W178" s="36" t="s">
        <v>1663</v>
      </c>
      <c r="X178" s="36" t="s">
        <v>1663</v>
      </c>
      <c r="Y178" s="36" t="s">
        <v>1663</v>
      </c>
      <c r="Z178" s="36" t="s">
        <v>1663</v>
      </c>
      <c r="AA178" s="36" t="s">
        <v>1663</v>
      </c>
      <c r="AB178" s="36" t="s">
        <v>1663</v>
      </c>
      <c r="AC178" s="36" t="s">
        <v>1663</v>
      </c>
      <c r="AD178" s="36" t="s">
        <v>1663</v>
      </c>
      <c r="AE178" s="36" t="s">
        <v>1663</v>
      </c>
      <c r="AF178" s="36" t="s">
        <v>1663</v>
      </c>
      <c r="AG178" s="36" t="s">
        <v>1663</v>
      </c>
      <c r="AH178" s="36" t="s">
        <v>1663</v>
      </c>
      <c r="AI178" s="36" t="s">
        <v>1663</v>
      </c>
      <c r="AJ178" s="36" t="s">
        <v>1663</v>
      </c>
      <c r="AK178" s="36" t="s">
        <v>1663</v>
      </c>
      <c r="AL178" s="36" t="s">
        <v>1663</v>
      </c>
      <c r="AM178" s="36" t="s">
        <v>1663</v>
      </c>
      <c r="AN178" s="36" t="s">
        <v>1663</v>
      </c>
      <c r="AO178" s="36" t="s">
        <v>1663</v>
      </c>
      <c r="AP178" s="36" t="s">
        <v>1663</v>
      </c>
      <c r="AQ178" s="36" t="s">
        <v>1663</v>
      </c>
      <c r="AR178" s="32" t="s">
        <v>1671</v>
      </c>
      <c r="AS178" s="32" t="s">
        <v>6213</v>
      </c>
      <c r="AT178" s="32" t="s">
        <v>6722</v>
      </c>
      <c r="AU178" s="241" t="s">
        <v>7101</v>
      </c>
      <c r="AV178" s="226" t="s">
        <v>3807</v>
      </c>
      <c r="AW178" s="33">
        <v>44483</v>
      </c>
      <c r="AX178" s="493" t="s">
        <v>1068</v>
      </c>
      <c r="AY178" s="348"/>
      <c r="AZ178" s="427"/>
      <c r="BA178" s="427"/>
      <c r="BB178" s="427"/>
      <c r="BC178" s="427"/>
      <c r="BD178" s="427" t="s">
        <v>1369</v>
      </c>
      <c r="BE178" s="30"/>
      <c r="BF178" s="30"/>
    </row>
    <row r="179" spans="2:58" ht="90" customHeight="1" x14ac:dyDescent="0.3">
      <c r="B179" s="507" t="s">
        <v>6304</v>
      </c>
      <c r="C179" s="490" t="s">
        <v>6330</v>
      </c>
      <c r="D179" s="468" t="s">
        <v>6300</v>
      </c>
      <c r="E179" s="221">
        <v>44347</v>
      </c>
      <c r="F179" s="200" t="s">
        <v>6232</v>
      </c>
      <c r="G179" s="472" t="s">
        <v>6351</v>
      </c>
      <c r="H179" s="200" t="s">
        <v>6218</v>
      </c>
      <c r="I179" s="200" t="s">
        <v>6233</v>
      </c>
      <c r="J179" s="200" t="s">
        <v>6252</v>
      </c>
      <c r="K179" s="200" t="s">
        <v>6253</v>
      </c>
      <c r="L179" s="482" t="s">
        <v>6286</v>
      </c>
      <c r="M179" s="222">
        <v>1</v>
      </c>
      <c r="N179" s="221">
        <v>44378</v>
      </c>
      <c r="O179" s="221">
        <v>44407</v>
      </c>
      <c r="P179" s="348">
        <f t="shared" si="3"/>
        <v>5</v>
      </c>
      <c r="Q179" s="577">
        <v>1</v>
      </c>
      <c r="R179" s="481" t="s">
        <v>202</v>
      </c>
      <c r="S179" s="221" t="s">
        <v>6299</v>
      </c>
      <c r="T179" s="36" t="s">
        <v>1663</v>
      </c>
      <c r="U179" s="36" t="s">
        <v>1663</v>
      </c>
      <c r="V179" s="36" t="s">
        <v>1663</v>
      </c>
      <c r="W179" s="36" t="s">
        <v>1663</v>
      </c>
      <c r="X179" s="36" t="s">
        <v>1663</v>
      </c>
      <c r="Y179" s="36" t="s">
        <v>1663</v>
      </c>
      <c r="Z179" s="36" t="s">
        <v>1663</v>
      </c>
      <c r="AA179" s="36" t="s">
        <v>1663</v>
      </c>
      <c r="AB179" s="36" t="s">
        <v>1663</v>
      </c>
      <c r="AC179" s="36" t="s">
        <v>1663</v>
      </c>
      <c r="AD179" s="36" t="s">
        <v>1663</v>
      </c>
      <c r="AE179" s="36" t="s">
        <v>1663</v>
      </c>
      <c r="AF179" s="36" t="s">
        <v>1663</v>
      </c>
      <c r="AG179" s="36" t="s">
        <v>1663</v>
      </c>
      <c r="AH179" s="36" t="s">
        <v>1663</v>
      </c>
      <c r="AI179" s="36" t="s">
        <v>1663</v>
      </c>
      <c r="AJ179" s="36" t="s">
        <v>1663</v>
      </c>
      <c r="AK179" s="36" t="s">
        <v>1663</v>
      </c>
      <c r="AL179" s="36" t="s">
        <v>1663</v>
      </c>
      <c r="AM179" s="36" t="s">
        <v>1663</v>
      </c>
      <c r="AN179" s="36" t="s">
        <v>1663</v>
      </c>
      <c r="AO179" s="36" t="s">
        <v>1663</v>
      </c>
      <c r="AP179" s="36" t="s">
        <v>1663</v>
      </c>
      <c r="AQ179" s="36" t="s">
        <v>1663</v>
      </c>
      <c r="AR179" s="36" t="s">
        <v>1663</v>
      </c>
      <c r="AS179" s="36" t="s">
        <v>1663</v>
      </c>
      <c r="AT179" s="32" t="s">
        <v>6723</v>
      </c>
      <c r="AU179" s="32" t="s">
        <v>7102</v>
      </c>
      <c r="AV179" s="226" t="s">
        <v>918</v>
      </c>
      <c r="AW179" s="432">
        <v>44494</v>
      </c>
      <c r="AX179" s="188"/>
      <c r="AY179" s="233"/>
      <c r="AZ179" s="226"/>
      <c r="BA179" s="226"/>
      <c r="BB179" s="226"/>
      <c r="BC179" s="188"/>
      <c r="BD179" s="226"/>
      <c r="BE179" s="199"/>
      <c r="BF179" s="187"/>
    </row>
    <row r="180" spans="2:58" ht="90" customHeight="1" x14ac:dyDescent="0.3">
      <c r="B180" s="507" t="s">
        <v>6305</v>
      </c>
      <c r="C180" s="490" t="s">
        <v>6330</v>
      </c>
      <c r="D180" s="468" t="s">
        <v>6300</v>
      </c>
      <c r="E180" s="221">
        <v>44347</v>
      </c>
      <c r="F180" s="200" t="s">
        <v>6232</v>
      </c>
      <c r="G180" s="472" t="s">
        <v>6352</v>
      </c>
      <c r="H180" s="200" t="s">
        <v>7093</v>
      </c>
      <c r="I180" s="200" t="s">
        <v>6234</v>
      </c>
      <c r="J180" s="200" t="s">
        <v>6254</v>
      </c>
      <c r="K180" s="200" t="s">
        <v>6255</v>
      </c>
      <c r="L180" s="482" t="s">
        <v>6287</v>
      </c>
      <c r="M180" s="222">
        <v>1</v>
      </c>
      <c r="N180" s="221">
        <v>44376</v>
      </c>
      <c r="O180" s="221">
        <v>44463</v>
      </c>
      <c r="P180" s="348">
        <f t="shared" si="3"/>
        <v>13</v>
      </c>
      <c r="Q180" s="577">
        <v>1</v>
      </c>
      <c r="R180" s="481" t="s">
        <v>202</v>
      </c>
      <c r="S180" s="221"/>
      <c r="T180" s="36" t="s">
        <v>1663</v>
      </c>
      <c r="U180" s="36" t="s">
        <v>1663</v>
      </c>
      <c r="V180" s="36" t="s">
        <v>1663</v>
      </c>
      <c r="W180" s="36" t="s">
        <v>1663</v>
      </c>
      <c r="X180" s="36" t="s">
        <v>1663</v>
      </c>
      <c r="Y180" s="36" t="s">
        <v>1663</v>
      </c>
      <c r="Z180" s="36" t="s">
        <v>1663</v>
      </c>
      <c r="AA180" s="36" t="s">
        <v>1663</v>
      </c>
      <c r="AB180" s="36" t="s">
        <v>1663</v>
      </c>
      <c r="AC180" s="36" t="s">
        <v>1663</v>
      </c>
      <c r="AD180" s="36" t="s">
        <v>1663</v>
      </c>
      <c r="AE180" s="36" t="s">
        <v>1663</v>
      </c>
      <c r="AF180" s="36" t="s">
        <v>1663</v>
      </c>
      <c r="AG180" s="36" t="s">
        <v>1663</v>
      </c>
      <c r="AH180" s="36" t="s">
        <v>1663</v>
      </c>
      <c r="AI180" s="36" t="s">
        <v>1663</v>
      </c>
      <c r="AJ180" s="36" t="s">
        <v>1663</v>
      </c>
      <c r="AK180" s="36" t="s">
        <v>1663</v>
      </c>
      <c r="AL180" s="36" t="s">
        <v>1663</v>
      </c>
      <c r="AM180" s="36" t="s">
        <v>1663</v>
      </c>
      <c r="AN180" s="36" t="s">
        <v>1663</v>
      </c>
      <c r="AO180" s="36" t="s">
        <v>1663</v>
      </c>
      <c r="AP180" s="36" t="s">
        <v>1663</v>
      </c>
      <c r="AQ180" s="36" t="s">
        <v>1663</v>
      </c>
      <c r="AR180" s="36" t="s">
        <v>1663</v>
      </c>
      <c r="AS180" s="36" t="s">
        <v>1663</v>
      </c>
      <c r="AT180" s="241" t="s">
        <v>7115</v>
      </c>
      <c r="AU180" s="241" t="s">
        <v>7119</v>
      </c>
      <c r="AV180" s="226" t="s">
        <v>918</v>
      </c>
      <c r="AW180" s="432">
        <v>44495</v>
      </c>
      <c r="AX180" s="493" t="s">
        <v>1068</v>
      </c>
      <c r="AY180" s="348"/>
      <c r="AZ180" s="427"/>
      <c r="BA180" s="427"/>
      <c r="BB180" s="427"/>
      <c r="BC180" s="427"/>
      <c r="BD180" s="427" t="s">
        <v>1369</v>
      </c>
      <c r="BE180" s="116"/>
      <c r="BF180" s="116"/>
    </row>
    <row r="181" spans="2:58" ht="90" customHeight="1" x14ac:dyDescent="0.3">
      <c r="B181" s="507" t="s">
        <v>6306</v>
      </c>
      <c r="C181" s="490" t="s">
        <v>6330</v>
      </c>
      <c r="D181" s="468" t="s">
        <v>6300</v>
      </c>
      <c r="E181" s="221">
        <v>44347</v>
      </c>
      <c r="F181" s="200" t="s">
        <v>6232</v>
      </c>
      <c r="G181" s="472" t="s">
        <v>6352</v>
      </c>
      <c r="H181" s="200" t="s">
        <v>7093</v>
      </c>
      <c r="I181" s="200" t="s">
        <v>6235</v>
      </c>
      <c r="J181" s="200" t="s">
        <v>6256</v>
      </c>
      <c r="K181" s="200" t="s">
        <v>6257</v>
      </c>
      <c r="L181" s="226" t="s">
        <v>6288</v>
      </c>
      <c r="M181" s="222">
        <v>1</v>
      </c>
      <c r="N181" s="221">
        <v>44376</v>
      </c>
      <c r="O181" s="233">
        <v>44439</v>
      </c>
      <c r="P181" s="348">
        <f t="shared" si="3"/>
        <v>9</v>
      </c>
      <c r="Q181" s="577">
        <v>1</v>
      </c>
      <c r="R181" s="481" t="s">
        <v>202</v>
      </c>
      <c r="S181" s="221"/>
      <c r="T181" s="36" t="s">
        <v>1663</v>
      </c>
      <c r="U181" s="36" t="s">
        <v>1663</v>
      </c>
      <c r="V181" s="36" t="s">
        <v>1663</v>
      </c>
      <c r="W181" s="36" t="s">
        <v>1663</v>
      </c>
      <c r="X181" s="36" t="s">
        <v>1663</v>
      </c>
      <c r="Y181" s="36" t="s">
        <v>1663</v>
      </c>
      <c r="Z181" s="36" t="s">
        <v>1663</v>
      </c>
      <c r="AA181" s="36" t="s">
        <v>1663</v>
      </c>
      <c r="AB181" s="36" t="s">
        <v>1663</v>
      </c>
      <c r="AC181" s="36" t="s">
        <v>1663</v>
      </c>
      <c r="AD181" s="36" t="s">
        <v>1663</v>
      </c>
      <c r="AE181" s="36" t="s">
        <v>1663</v>
      </c>
      <c r="AF181" s="36" t="s">
        <v>1663</v>
      </c>
      <c r="AG181" s="36" t="s">
        <v>1663</v>
      </c>
      <c r="AH181" s="36" t="s">
        <v>1663</v>
      </c>
      <c r="AI181" s="36" t="s">
        <v>1663</v>
      </c>
      <c r="AJ181" s="36" t="s">
        <v>1663</v>
      </c>
      <c r="AK181" s="36" t="s">
        <v>1663</v>
      </c>
      <c r="AL181" s="36" t="s">
        <v>1663</v>
      </c>
      <c r="AM181" s="36" t="s">
        <v>1663</v>
      </c>
      <c r="AN181" s="36" t="s">
        <v>1663</v>
      </c>
      <c r="AO181" s="36" t="s">
        <v>1663</v>
      </c>
      <c r="AP181" s="36" t="s">
        <v>1663</v>
      </c>
      <c r="AQ181" s="36" t="s">
        <v>1663</v>
      </c>
      <c r="AR181" s="36" t="s">
        <v>1663</v>
      </c>
      <c r="AS181" s="36" t="s">
        <v>1663</v>
      </c>
      <c r="AT181" s="32" t="s">
        <v>6724</v>
      </c>
      <c r="AU181" s="241" t="s">
        <v>7120</v>
      </c>
      <c r="AV181" s="226" t="s">
        <v>918</v>
      </c>
      <c r="AW181" s="432">
        <v>44495</v>
      </c>
      <c r="AX181" s="493" t="s">
        <v>1068</v>
      </c>
      <c r="AY181" s="348"/>
      <c r="AZ181" s="427"/>
      <c r="BA181" s="427"/>
      <c r="BB181" s="427"/>
      <c r="BC181" s="427"/>
      <c r="BD181" s="427" t="s">
        <v>1369</v>
      </c>
      <c r="BE181" s="116"/>
      <c r="BF181" s="116"/>
    </row>
    <row r="182" spans="2:58" ht="90" customHeight="1" x14ac:dyDescent="0.3">
      <c r="B182" s="507" t="s">
        <v>6307</v>
      </c>
      <c r="C182" s="490" t="s">
        <v>6330</v>
      </c>
      <c r="D182" s="468" t="s">
        <v>6300</v>
      </c>
      <c r="E182" s="221">
        <v>44347</v>
      </c>
      <c r="F182" s="200" t="s">
        <v>6232</v>
      </c>
      <c r="G182" s="472" t="s">
        <v>6353</v>
      </c>
      <c r="H182" s="200" t="s">
        <v>6219</v>
      </c>
      <c r="I182" s="200" t="s">
        <v>6236</v>
      </c>
      <c r="J182" s="200" t="s">
        <v>6258</v>
      </c>
      <c r="K182" s="200" t="s">
        <v>6259</v>
      </c>
      <c r="L182" s="482" t="s">
        <v>6289</v>
      </c>
      <c r="M182" s="222">
        <v>1</v>
      </c>
      <c r="N182" s="221">
        <v>44411</v>
      </c>
      <c r="O182" s="221">
        <v>44455</v>
      </c>
      <c r="P182" s="348">
        <f t="shared" si="3"/>
        <v>7</v>
      </c>
      <c r="Q182" s="577">
        <v>1</v>
      </c>
      <c r="R182" s="481" t="s">
        <v>202</v>
      </c>
      <c r="S182" s="221" t="s">
        <v>16</v>
      </c>
      <c r="T182" s="36" t="s">
        <v>1663</v>
      </c>
      <c r="U182" s="36" t="s">
        <v>1663</v>
      </c>
      <c r="V182" s="36" t="s">
        <v>1663</v>
      </c>
      <c r="W182" s="36" t="s">
        <v>1663</v>
      </c>
      <c r="X182" s="36" t="s">
        <v>1663</v>
      </c>
      <c r="Y182" s="36" t="s">
        <v>1663</v>
      </c>
      <c r="Z182" s="36" t="s">
        <v>1663</v>
      </c>
      <c r="AA182" s="36" t="s">
        <v>1663</v>
      </c>
      <c r="AB182" s="36" t="s">
        <v>1663</v>
      </c>
      <c r="AC182" s="36" t="s">
        <v>1663</v>
      </c>
      <c r="AD182" s="36" t="s">
        <v>1663</v>
      </c>
      <c r="AE182" s="36" t="s">
        <v>1663</v>
      </c>
      <c r="AF182" s="36" t="s">
        <v>1663</v>
      </c>
      <c r="AG182" s="36" t="s">
        <v>1663</v>
      </c>
      <c r="AH182" s="36" t="s">
        <v>1663</v>
      </c>
      <c r="AI182" s="36" t="s">
        <v>1663</v>
      </c>
      <c r="AJ182" s="36" t="s">
        <v>1663</v>
      </c>
      <c r="AK182" s="36" t="s">
        <v>1663</v>
      </c>
      <c r="AL182" s="36" t="s">
        <v>1663</v>
      </c>
      <c r="AM182" s="36" t="s">
        <v>1663</v>
      </c>
      <c r="AN182" s="36" t="s">
        <v>1663</v>
      </c>
      <c r="AO182" s="36" t="s">
        <v>1663</v>
      </c>
      <c r="AP182" s="36" t="s">
        <v>1663</v>
      </c>
      <c r="AQ182" s="36" t="s">
        <v>1663</v>
      </c>
      <c r="AR182" s="36" t="s">
        <v>1663</v>
      </c>
      <c r="AS182" s="36" t="s">
        <v>1663</v>
      </c>
      <c r="AT182" s="32" t="s">
        <v>6724</v>
      </c>
      <c r="AU182" s="241" t="s">
        <v>7097</v>
      </c>
      <c r="AV182" s="226" t="s">
        <v>918</v>
      </c>
      <c r="AW182" s="432">
        <v>44494</v>
      </c>
      <c r="AX182" s="493" t="s">
        <v>1068</v>
      </c>
      <c r="AY182" s="348"/>
      <c r="AZ182" s="427"/>
      <c r="BA182" s="427"/>
      <c r="BB182" s="427"/>
      <c r="BC182" s="427"/>
      <c r="BD182" s="427" t="s">
        <v>1369</v>
      </c>
      <c r="BE182" s="116"/>
      <c r="BF182" s="116"/>
    </row>
    <row r="183" spans="2:58" ht="90" customHeight="1" x14ac:dyDescent="0.3">
      <c r="B183" s="507" t="s">
        <v>6308</v>
      </c>
      <c r="C183" s="490" t="s">
        <v>6330</v>
      </c>
      <c r="D183" s="468" t="s">
        <v>6300</v>
      </c>
      <c r="E183" s="221">
        <v>44347</v>
      </c>
      <c r="F183" s="200" t="s">
        <v>6232</v>
      </c>
      <c r="G183" s="472" t="s">
        <v>6354</v>
      </c>
      <c r="H183" s="200" t="s">
        <v>6220</v>
      </c>
      <c r="I183" s="200" t="s">
        <v>6237</v>
      </c>
      <c r="J183" s="200" t="s">
        <v>6260</v>
      </c>
      <c r="K183" s="200" t="s">
        <v>6261</v>
      </c>
      <c r="L183" s="482" t="s">
        <v>125</v>
      </c>
      <c r="M183" s="222">
        <v>1</v>
      </c>
      <c r="N183" s="465">
        <v>44622</v>
      </c>
      <c r="O183" s="465">
        <v>44651</v>
      </c>
      <c r="P183" s="348">
        <f t="shared" si="3"/>
        <v>5</v>
      </c>
      <c r="Q183" s="575"/>
      <c r="R183" s="481" t="s">
        <v>202</v>
      </c>
      <c r="S183" s="321"/>
      <c r="T183" s="36" t="s">
        <v>1663</v>
      </c>
      <c r="U183" s="36" t="s">
        <v>1663</v>
      </c>
      <c r="V183" s="36" t="s">
        <v>1663</v>
      </c>
      <c r="W183" s="36" t="s">
        <v>1663</v>
      </c>
      <c r="X183" s="36" t="s">
        <v>1663</v>
      </c>
      <c r="Y183" s="36" t="s">
        <v>1663</v>
      </c>
      <c r="Z183" s="36" t="s">
        <v>1663</v>
      </c>
      <c r="AA183" s="36" t="s">
        <v>1663</v>
      </c>
      <c r="AB183" s="36" t="s">
        <v>1663</v>
      </c>
      <c r="AC183" s="36" t="s">
        <v>1663</v>
      </c>
      <c r="AD183" s="36" t="s">
        <v>1663</v>
      </c>
      <c r="AE183" s="36" t="s">
        <v>1663</v>
      </c>
      <c r="AF183" s="36" t="s">
        <v>1663</v>
      </c>
      <c r="AG183" s="36" t="s">
        <v>1663</v>
      </c>
      <c r="AH183" s="36" t="s">
        <v>1663</v>
      </c>
      <c r="AI183" s="36" t="s">
        <v>1663</v>
      </c>
      <c r="AJ183" s="36" t="s">
        <v>1663</v>
      </c>
      <c r="AK183" s="36" t="s">
        <v>1663</v>
      </c>
      <c r="AL183" s="36" t="s">
        <v>1663</v>
      </c>
      <c r="AM183" s="36" t="s">
        <v>1663</v>
      </c>
      <c r="AN183" s="36" t="s">
        <v>1663</v>
      </c>
      <c r="AO183" s="36" t="s">
        <v>1663</v>
      </c>
      <c r="AP183" s="36" t="s">
        <v>1663</v>
      </c>
      <c r="AQ183" s="36" t="s">
        <v>1663</v>
      </c>
      <c r="AR183" s="36" t="s">
        <v>1663</v>
      </c>
      <c r="AS183" s="36" t="s">
        <v>1663</v>
      </c>
      <c r="AT183" s="32" t="s">
        <v>6725</v>
      </c>
      <c r="AU183" s="32" t="s">
        <v>7113</v>
      </c>
      <c r="AV183" s="226" t="s">
        <v>3807</v>
      </c>
      <c r="AW183" s="432">
        <v>44491</v>
      </c>
      <c r="AX183" s="493" t="s">
        <v>1068</v>
      </c>
      <c r="AY183" s="348"/>
      <c r="AZ183" s="427"/>
      <c r="BA183" s="427"/>
      <c r="BB183" s="427"/>
      <c r="BC183" s="427"/>
      <c r="BD183" s="427" t="s">
        <v>1369</v>
      </c>
      <c r="BE183" s="116"/>
      <c r="BF183" s="116"/>
    </row>
    <row r="184" spans="2:58" ht="90" customHeight="1" x14ac:dyDescent="0.3">
      <c r="B184" s="507" t="s">
        <v>6309</v>
      </c>
      <c r="C184" s="490" t="s">
        <v>6330</v>
      </c>
      <c r="D184" s="468" t="s">
        <v>6300</v>
      </c>
      <c r="E184" s="221">
        <v>44347</v>
      </c>
      <c r="F184" s="200" t="s">
        <v>6232</v>
      </c>
      <c r="G184" s="472" t="s">
        <v>6354</v>
      </c>
      <c r="H184" s="200" t="s">
        <v>6220</v>
      </c>
      <c r="I184" s="200" t="s">
        <v>6238</v>
      </c>
      <c r="J184" s="200" t="s">
        <v>6260</v>
      </c>
      <c r="K184" s="200" t="s">
        <v>6262</v>
      </c>
      <c r="L184" s="482" t="s">
        <v>6286</v>
      </c>
      <c r="M184" s="222">
        <v>1</v>
      </c>
      <c r="N184" s="465">
        <v>44622</v>
      </c>
      <c r="O184" s="465">
        <v>44651</v>
      </c>
      <c r="P184" s="348">
        <f t="shared" si="3"/>
        <v>5</v>
      </c>
      <c r="Q184" s="575"/>
      <c r="R184" s="481" t="s">
        <v>202</v>
      </c>
      <c r="S184" s="321"/>
      <c r="T184" s="36" t="s">
        <v>1663</v>
      </c>
      <c r="U184" s="36" t="s">
        <v>1663</v>
      </c>
      <c r="V184" s="36" t="s">
        <v>1663</v>
      </c>
      <c r="W184" s="36" t="s">
        <v>1663</v>
      </c>
      <c r="X184" s="36" t="s">
        <v>1663</v>
      </c>
      <c r="Y184" s="36" t="s">
        <v>1663</v>
      </c>
      <c r="Z184" s="36" t="s">
        <v>1663</v>
      </c>
      <c r="AA184" s="36" t="s">
        <v>1663</v>
      </c>
      <c r="AB184" s="36" t="s">
        <v>1663</v>
      </c>
      <c r="AC184" s="36" t="s">
        <v>1663</v>
      </c>
      <c r="AD184" s="36" t="s">
        <v>1663</v>
      </c>
      <c r="AE184" s="36" t="s">
        <v>1663</v>
      </c>
      <c r="AF184" s="36" t="s">
        <v>1663</v>
      </c>
      <c r="AG184" s="36" t="s">
        <v>1663</v>
      </c>
      <c r="AH184" s="36" t="s">
        <v>1663</v>
      </c>
      <c r="AI184" s="36" t="s">
        <v>1663</v>
      </c>
      <c r="AJ184" s="36" t="s">
        <v>1663</v>
      </c>
      <c r="AK184" s="36" t="s">
        <v>1663</v>
      </c>
      <c r="AL184" s="36" t="s">
        <v>1663</v>
      </c>
      <c r="AM184" s="36" t="s">
        <v>1663</v>
      </c>
      <c r="AN184" s="36" t="s">
        <v>1663</v>
      </c>
      <c r="AO184" s="36" t="s">
        <v>1663</v>
      </c>
      <c r="AP184" s="36" t="s">
        <v>1663</v>
      </c>
      <c r="AQ184" s="36" t="s">
        <v>1663</v>
      </c>
      <c r="AR184" s="36" t="s">
        <v>1663</v>
      </c>
      <c r="AS184" s="36" t="s">
        <v>1663</v>
      </c>
      <c r="AT184" s="32" t="s">
        <v>6725</v>
      </c>
      <c r="AU184" s="32" t="s">
        <v>7113</v>
      </c>
      <c r="AV184" s="226" t="s">
        <v>3807</v>
      </c>
      <c r="AW184" s="432">
        <v>44491</v>
      </c>
      <c r="AX184" s="493" t="s">
        <v>1068</v>
      </c>
      <c r="AY184" s="348"/>
      <c r="AZ184" s="427"/>
      <c r="BA184" s="427"/>
      <c r="BB184" s="427"/>
      <c r="BC184" s="427"/>
      <c r="BD184" s="427" t="s">
        <v>1369</v>
      </c>
      <c r="BE184" s="116"/>
      <c r="BF184" s="116"/>
    </row>
    <row r="185" spans="2:58" ht="90" customHeight="1" x14ac:dyDescent="0.3">
      <c r="B185" s="507" t="s">
        <v>6310</v>
      </c>
      <c r="C185" s="490" t="s">
        <v>6330</v>
      </c>
      <c r="D185" s="468" t="s">
        <v>6300</v>
      </c>
      <c r="E185" s="221">
        <v>44347</v>
      </c>
      <c r="F185" s="200" t="s">
        <v>6232</v>
      </c>
      <c r="G185" s="472" t="s">
        <v>6354</v>
      </c>
      <c r="H185" s="200" t="s">
        <v>6220</v>
      </c>
      <c r="I185" s="200" t="s">
        <v>6239</v>
      </c>
      <c r="J185" s="200" t="s">
        <v>6260</v>
      </c>
      <c r="K185" s="200" t="s">
        <v>6263</v>
      </c>
      <c r="L185" s="482" t="s">
        <v>6290</v>
      </c>
      <c r="M185" s="222">
        <v>1</v>
      </c>
      <c r="N185" s="465">
        <v>44655</v>
      </c>
      <c r="O185" s="465">
        <v>44684</v>
      </c>
      <c r="P185" s="348">
        <f t="shared" si="3"/>
        <v>5</v>
      </c>
      <c r="Q185" s="575"/>
      <c r="R185" s="481" t="s">
        <v>202</v>
      </c>
      <c r="S185" s="321"/>
      <c r="T185" s="36" t="s">
        <v>1663</v>
      </c>
      <c r="U185" s="36" t="s">
        <v>1663</v>
      </c>
      <c r="V185" s="36" t="s">
        <v>1663</v>
      </c>
      <c r="W185" s="36" t="s">
        <v>1663</v>
      </c>
      <c r="X185" s="36" t="s">
        <v>1663</v>
      </c>
      <c r="Y185" s="36" t="s">
        <v>1663</v>
      </c>
      <c r="Z185" s="36" t="s">
        <v>1663</v>
      </c>
      <c r="AA185" s="36" t="s">
        <v>1663</v>
      </c>
      <c r="AB185" s="36" t="s">
        <v>1663</v>
      </c>
      <c r="AC185" s="36" t="s">
        <v>1663</v>
      </c>
      <c r="AD185" s="36" t="s">
        <v>1663</v>
      </c>
      <c r="AE185" s="36" t="s">
        <v>1663</v>
      </c>
      <c r="AF185" s="36" t="s">
        <v>1663</v>
      </c>
      <c r="AG185" s="36" t="s">
        <v>1663</v>
      </c>
      <c r="AH185" s="36" t="s">
        <v>1663</v>
      </c>
      <c r="AI185" s="36" t="s">
        <v>1663</v>
      </c>
      <c r="AJ185" s="36" t="s">
        <v>1663</v>
      </c>
      <c r="AK185" s="36" t="s">
        <v>1663</v>
      </c>
      <c r="AL185" s="36" t="s">
        <v>1663</v>
      </c>
      <c r="AM185" s="36" t="s">
        <v>1663</v>
      </c>
      <c r="AN185" s="36" t="s">
        <v>1663</v>
      </c>
      <c r="AO185" s="36" t="s">
        <v>1663</v>
      </c>
      <c r="AP185" s="36" t="s">
        <v>1663</v>
      </c>
      <c r="AQ185" s="36" t="s">
        <v>1663</v>
      </c>
      <c r="AR185" s="36" t="s">
        <v>1663</v>
      </c>
      <c r="AS185" s="36" t="s">
        <v>1663</v>
      </c>
      <c r="AT185" s="32" t="s">
        <v>6725</v>
      </c>
      <c r="AU185" s="32" t="s">
        <v>7113</v>
      </c>
      <c r="AV185" s="226" t="s">
        <v>3807</v>
      </c>
      <c r="AW185" s="432">
        <v>44491</v>
      </c>
      <c r="AX185" s="493" t="s">
        <v>1068</v>
      </c>
      <c r="AY185" s="348"/>
      <c r="AZ185" s="427"/>
      <c r="BA185" s="427"/>
      <c r="BB185" s="427"/>
      <c r="BC185" s="427"/>
      <c r="BD185" s="427" t="s">
        <v>1369</v>
      </c>
      <c r="BE185" s="116"/>
      <c r="BF185" s="116"/>
    </row>
    <row r="186" spans="2:58" ht="90" customHeight="1" x14ac:dyDescent="0.3">
      <c r="B186" s="507" t="s">
        <v>6311</v>
      </c>
      <c r="C186" s="490" t="s">
        <v>6330</v>
      </c>
      <c r="D186" s="468" t="s">
        <v>6300</v>
      </c>
      <c r="E186" s="221">
        <v>44347</v>
      </c>
      <c r="F186" s="200" t="s">
        <v>6232</v>
      </c>
      <c r="G186" s="472" t="s">
        <v>6355</v>
      </c>
      <c r="H186" s="200" t="s">
        <v>6221</v>
      </c>
      <c r="I186" s="200" t="s">
        <v>6240</v>
      </c>
      <c r="J186" s="200" t="s">
        <v>6264</v>
      </c>
      <c r="K186" s="200" t="s">
        <v>6734</v>
      </c>
      <c r="L186" s="482" t="s">
        <v>6291</v>
      </c>
      <c r="M186" s="222">
        <v>1</v>
      </c>
      <c r="N186" s="221">
        <v>44409</v>
      </c>
      <c r="O186" s="221">
        <v>44651</v>
      </c>
      <c r="P186" s="348">
        <f t="shared" si="3"/>
        <v>35</v>
      </c>
      <c r="Q186" s="575"/>
      <c r="R186" s="481" t="s">
        <v>202</v>
      </c>
      <c r="S186" s="321"/>
      <c r="T186" s="36" t="s">
        <v>1663</v>
      </c>
      <c r="U186" s="36" t="s">
        <v>1663</v>
      </c>
      <c r="V186" s="36" t="s">
        <v>1663</v>
      </c>
      <c r="W186" s="36" t="s">
        <v>1663</v>
      </c>
      <c r="X186" s="36" t="s">
        <v>1663</v>
      </c>
      <c r="Y186" s="36" t="s">
        <v>1663</v>
      </c>
      <c r="Z186" s="36" t="s">
        <v>1663</v>
      </c>
      <c r="AA186" s="36" t="s">
        <v>1663</v>
      </c>
      <c r="AB186" s="36" t="s">
        <v>1663</v>
      </c>
      <c r="AC186" s="36" t="s">
        <v>1663</v>
      </c>
      <c r="AD186" s="36" t="s">
        <v>1663</v>
      </c>
      <c r="AE186" s="36" t="s">
        <v>1663</v>
      </c>
      <c r="AF186" s="36" t="s">
        <v>1663</v>
      </c>
      <c r="AG186" s="36" t="s">
        <v>1663</v>
      </c>
      <c r="AH186" s="36" t="s">
        <v>1663</v>
      </c>
      <c r="AI186" s="36" t="s">
        <v>1663</v>
      </c>
      <c r="AJ186" s="36" t="s">
        <v>1663</v>
      </c>
      <c r="AK186" s="36" t="s">
        <v>1663</v>
      </c>
      <c r="AL186" s="36" t="s">
        <v>1663</v>
      </c>
      <c r="AM186" s="36" t="s">
        <v>1663</v>
      </c>
      <c r="AN186" s="36" t="s">
        <v>1663</v>
      </c>
      <c r="AO186" s="36" t="s">
        <v>1663</v>
      </c>
      <c r="AP186" s="36" t="s">
        <v>1663</v>
      </c>
      <c r="AQ186" s="36" t="s">
        <v>1663</v>
      </c>
      <c r="AR186" s="36" t="s">
        <v>1663</v>
      </c>
      <c r="AS186" s="36" t="s">
        <v>1663</v>
      </c>
      <c r="AT186" s="32" t="s">
        <v>6725</v>
      </c>
      <c r="AU186" s="32" t="s">
        <v>7113</v>
      </c>
      <c r="AV186" s="226" t="s">
        <v>3807</v>
      </c>
      <c r="AW186" s="432">
        <v>44491</v>
      </c>
      <c r="AX186" s="493" t="s">
        <v>1068</v>
      </c>
      <c r="AY186" s="348"/>
      <c r="AZ186" s="427"/>
      <c r="BA186" s="427"/>
      <c r="BB186" s="427"/>
      <c r="BC186" s="427"/>
      <c r="BD186" s="427" t="s">
        <v>1369</v>
      </c>
      <c r="BE186" s="116"/>
      <c r="BF186" s="116"/>
    </row>
    <row r="187" spans="2:58" ht="90" customHeight="1" x14ac:dyDescent="0.3">
      <c r="B187" s="507" t="s">
        <v>6312</v>
      </c>
      <c r="C187" s="490" t="s">
        <v>6330</v>
      </c>
      <c r="D187" s="468" t="s">
        <v>6300</v>
      </c>
      <c r="E187" s="221">
        <v>44347</v>
      </c>
      <c r="F187" s="200" t="s">
        <v>6232</v>
      </c>
      <c r="G187" s="472" t="s">
        <v>6356</v>
      </c>
      <c r="H187" s="200" t="s">
        <v>6222</v>
      </c>
      <c r="I187" s="200" t="s">
        <v>6241</v>
      </c>
      <c r="J187" s="200" t="s">
        <v>6265</v>
      </c>
      <c r="K187" s="200" t="s">
        <v>6266</v>
      </c>
      <c r="L187" s="480" t="s">
        <v>5207</v>
      </c>
      <c r="M187" s="232">
        <v>1</v>
      </c>
      <c r="N187" s="465">
        <v>44384</v>
      </c>
      <c r="O187" s="465">
        <v>44439</v>
      </c>
      <c r="P187" s="348">
        <f t="shared" si="3"/>
        <v>8</v>
      </c>
      <c r="Q187" s="577">
        <v>1</v>
      </c>
      <c r="R187" s="481" t="s">
        <v>202</v>
      </c>
      <c r="S187" s="472"/>
      <c r="T187" s="36" t="s">
        <v>1663</v>
      </c>
      <c r="U187" s="36" t="s">
        <v>1663</v>
      </c>
      <c r="V187" s="36" t="s">
        <v>1663</v>
      </c>
      <c r="W187" s="36" t="s">
        <v>1663</v>
      </c>
      <c r="X187" s="36" t="s">
        <v>1663</v>
      </c>
      <c r="Y187" s="36" t="s">
        <v>1663</v>
      </c>
      <c r="Z187" s="36" t="s">
        <v>1663</v>
      </c>
      <c r="AA187" s="36" t="s">
        <v>1663</v>
      </c>
      <c r="AB187" s="36" t="s">
        <v>1663</v>
      </c>
      <c r="AC187" s="36" t="s">
        <v>1663</v>
      </c>
      <c r="AD187" s="36" t="s">
        <v>1663</v>
      </c>
      <c r="AE187" s="36" t="s">
        <v>1663</v>
      </c>
      <c r="AF187" s="36" t="s">
        <v>1663</v>
      </c>
      <c r="AG187" s="36" t="s">
        <v>1663</v>
      </c>
      <c r="AH187" s="36" t="s">
        <v>1663</v>
      </c>
      <c r="AI187" s="36" t="s">
        <v>1663</v>
      </c>
      <c r="AJ187" s="36" t="s">
        <v>1663</v>
      </c>
      <c r="AK187" s="36" t="s">
        <v>1663</v>
      </c>
      <c r="AL187" s="36" t="s">
        <v>1663</v>
      </c>
      <c r="AM187" s="36" t="s">
        <v>1663</v>
      </c>
      <c r="AN187" s="36" t="s">
        <v>1663</v>
      </c>
      <c r="AO187" s="36" t="s">
        <v>1663</v>
      </c>
      <c r="AP187" s="36" t="s">
        <v>1663</v>
      </c>
      <c r="AQ187" s="36" t="s">
        <v>1663</v>
      </c>
      <c r="AR187" s="36" t="s">
        <v>1663</v>
      </c>
      <c r="AS187" s="36" t="s">
        <v>1663</v>
      </c>
      <c r="AT187" s="32" t="s">
        <v>6726</v>
      </c>
      <c r="AU187" s="32" t="s">
        <v>7094</v>
      </c>
      <c r="AV187" s="226" t="s">
        <v>918</v>
      </c>
      <c r="AW187" s="432">
        <v>44494</v>
      </c>
      <c r="AX187" s="493" t="s">
        <v>1068</v>
      </c>
      <c r="AY187" s="348"/>
      <c r="AZ187" s="427"/>
      <c r="BA187" s="427"/>
      <c r="BB187" s="427"/>
      <c r="BC187" s="427"/>
      <c r="BD187" s="427" t="s">
        <v>1369</v>
      </c>
      <c r="BE187" s="116"/>
      <c r="BF187" s="116"/>
    </row>
    <row r="188" spans="2:58" ht="90" customHeight="1" x14ac:dyDescent="0.3">
      <c r="B188" s="507" t="s">
        <v>6313</v>
      </c>
      <c r="C188" s="490" t="s">
        <v>6330</v>
      </c>
      <c r="D188" s="468" t="s">
        <v>6300</v>
      </c>
      <c r="E188" s="221">
        <v>44347</v>
      </c>
      <c r="F188" s="200" t="s">
        <v>6232</v>
      </c>
      <c r="G188" s="472" t="s">
        <v>6357</v>
      </c>
      <c r="H188" s="200" t="s">
        <v>6223</v>
      </c>
      <c r="I188" s="200" t="s">
        <v>6242</v>
      </c>
      <c r="J188" s="200" t="s">
        <v>6267</v>
      </c>
      <c r="K188" s="200" t="s">
        <v>6268</v>
      </c>
      <c r="L188" s="482" t="s">
        <v>6292</v>
      </c>
      <c r="M188" s="222">
        <v>1</v>
      </c>
      <c r="N188" s="221">
        <v>44376</v>
      </c>
      <c r="O188" s="221">
        <v>44561</v>
      </c>
      <c r="P188" s="348">
        <f t="shared" si="3"/>
        <v>27</v>
      </c>
      <c r="Q188" s="575"/>
      <c r="R188" s="481" t="s">
        <v>202</v>
      </c>
      <c r="S188" s="321"/>
      <c r="T188" s="36" t="s">
        <v>1663</v>
      </c>
      <c r="U188" s="36" t="s">
        <v>1663</v>
      </c>
      <c r="V188" s="36" t="s">
        <v>1663</v>
      </c>
      <c r="W188" s="36" t="s">
        <v>1663</v>
      </c>
      <c r="X188" s="36" t="s">
        <v>1663</v>
      </c>
      <c r="Y188" s="36" t="s">
        <v>1663</v>
      </c>
      <c r="Z188" s="36" t="s">
        <v>1663</v>
      </c>
      <c r="AA188" s="36" t="s">
        <v>1663</v>
      </c>
      <c r="AB188" s="36" t="s">
        <v>1663</v>
      </c>
      <c r="AC188" s="36" t="s">
        <v>1663</v>
      </c>
      <c r="AD188" s="36" t="s">
        <v>1663</v>
      </c>
      <c r="AE188" s="36" t="s">
        <v>1663</v>
      </c>
      <c r="AF188" s="36" t="s">
        <v>1663</v>
      </c>
      <c r="AG188" s="36" t="s">
        <v>1663</v>
      </c>
      <c r="AH188" s="36" t="s">
        <v>1663</v>
      </c>
      <c r="AI188" s="36" t="s">
        <v>1663</v>
      </c>
      <c r="AJ188" s="36" t="s">
        <v>1663</v>
      </c>
      <c r="AK188" s="36" t="s">
        <v>1663</v>
      </c>
      <c r="AL188" s="36" t="s">
        <v>1663</v>
      </c>
      <c r="AM188" s="36" t="s">
        <v>1663</v>
      </c>
      <c r="AN188" s="36" t="s">
        <v>1663</v>
      </c>
      <c r="AO188" s="36" t="s">
        <v>1663</v>
      </c>
      <c r="AP188" s="36" t="s">
        <v>1663</v>
      </c>
      <c r="AQ188" s="36" t="s">
        <v>1663</v>
      </c>
      <c r="AR188" s="36" t="s">
        <v>1663</v>
      </c>
      <c r="AS188" s="36" t="s">
        <v>1663</v>
      </c>
      <c r="AT188" s="32" t="s">
        <v>6725</v>
      </c>
      <c r="AU188" s="32" t="s">
        <v>7113</v>
      </c>
      <c r="AV188" s="226" t="s">
        <v>3807</v>
      </c>
      <c r="AW188" s="432">
        <v>44491</v>
      </c>
      <c r="AX188" s="493" t="s">
        <v>1068</v>
      </c>
      <c r="AY188" s="348"/>
      <c r="AZ188" s="427"/>
      <c r="BA188" s="427"/>
      <c r="BB188" s="427"/>
      <c r="BC188" s="427"/>
      <c r="BD188" s="427" t="s">
        <v>1369</v>
      </c>
      <c r="BE188" s="116"/>
      <c r="BF188" s="116"/>
    </row>
    <row r="189" spans="2:58" ht="90" customHeight="1" x14ac:dyDescent="0.3">
      <c r="B189" s="507" t="s">
        <v>6314</v>
      </c>
      <c r="C189" s="490" t="s">
        <v>6330</v>
      </c>
      <c r="D189" s="468" t="s">
        <v>6300</v>
      </c>
      <c r="E189" s="221">
        <v>44347</v>
      </c>
      <c r="F189" s="200" t="s">
        <v>6232</v>
      </c>
      <c r="G189" s="472" t="s">
        <v>6358</v>
      </c>
      <c r="H189" s="200" t="s">
        <v>6224</v>
      </c>
      <c r="I189" s="200" t="s">
        <v>6243</v>
      </c>
      <c r="J189" s="200" t="s">
        <v>6269</v>
      </c>
      <c r="K189" s="200" t="s">
        <v>6270</v>
      </c>
      <c r="L189" s="482" t="s">
        <v>6293</v>
      </c>
      <c r="M189" s="222">
        <v>1</v>
      </c>
      <c r="N189" s="221">
        <v>44370</v>
      </c>
      <c r="O189" s="221">
        <v>44463</v>
      </c>
      <c r="P189" s="348">
        <f t="shared" si="3"/>
        <v>14</v>
      </c>
      <c r="Q189" s="577">
        <v>1</v>
      </c>
      <c r="R189" s="481" t="s">
        <v>202</v>
      </c>
      <c r="S189" s="221"/>
      <c r="T189" s="36" t="s">
        <v>1663</v>
      </c>
      <c r="U189" s="36" t="s">
        <v>1663</v>
      </c>
      <c r="V189" s="36" t="s">
        <v>1663</v>
      </c>
      <c r="W189" s="36" t="s">
        <v>1663</v>
      </c>
      <c r="X189" s="36" t="s">
        <v>1663</v>
      </c>
      <c r="Y189" s="36" t="s">
        <v>1663</v>
      </c>
      <c r="Z189" s="36" t="s">
        <v>1663</v>
      </c>
      <c r="AA189" s="36" t="s">
        <v>1663</v>
      </c>
      <c r="AB189" s="36" t="s">
        <v>1663</v>
      </c>
      <c r="AC189" s="36" t="s">
        <v>1663</v>
      </c>
      <c r="AD189" s="36" t="s">
        <v>1663</v>
      </c>
      <c r="AE189" s="36" t="s">
        <v>1663</v>
      </c>
      <c r="AF189" s="36" t="s">
        <v>1663</v>
      </c>
      <c r="AG189" s="36" t="s">
        <v>1663</v>
      </c>
      <c r="AH189" s="36" t="s">
        <v>1663</v>
      </c>
      <c r="AI189" s="36" t="s">
        <v>1663</v>
      </c>
      <c r="AJ189" s="36" t="s">
        <v>1663</v>
      </c>
      <c r="AK189" s="36" t="s">
        <v>1663</v>
      </c>
      <c r="AL189" s="36" t="s">
        <v>1663</v>
      </c>
      <c r="AM189" s="36" t="s">
        <v>1663</v>
      </c>
      <c r="AN189" s="36" t="s">
        <v>1663</v>
      </c>
      <c r="AO189" s="36" t="s">
        <v>1663</v>
      </c>
      <c r="AP189" s="36" t="s">
        <v>1663</v>
      </c>
      <c r="AQ189" s="36" t="s">
        <v>1663</v>
      </c>
      <c r="AR189" s="36" t="s">
        <v>1663</v>
      </c>
      <c r="AS189" s="36" t="s">
        <v>1663</v>
      </c>
      <c r="AT189" s="561" t="s">
        <v>6727</v>
      </c>
      <c r="AU189" s="32" t="s">
        <v>7095</v>
      </c>
      <c r="AV189" s="226" t="s">
        <v>918</v>
      </c>
      <c r="AW189" s="432">
        <v>44494</v>
      </c>
      <c r="AX189" s="493" t="s">
        <v>1068</v>
      </c>
      <c r="AY189" s="348"/>
      <c r="AZ189" s="427"/>
      <c r="BA189" s="427"/>
      <c r="BB189" s="427"/>
      <c r="BC189" s="427"/>
      <c r="BD189" s="427" t="s">
        <v>1369</v>
      </c>
      <c r="BE189" s="116"/>
      <c r="BF189" s="116"/>
    </row>
    <row r="190" spans="2:58" ht="90" customHeight="1" x14ac:dyDescent="0.3">
      <c r="B190" s="507" t="s">
        <v>6315</v>
      </c>
      <c r="C190" s="490" t="s">
        <v>6330</v>
      </c>
      <c r="D190" s="468" t="s">
        <v>6300</v>
      </c>
      <c r="E190" s="221">
        <v>44347</v>
      </c>
      <c r="F190" s="200" t="s">
        <v>6232</v>
      </c>
      <c r="G190" s="472" t="s">
        <v>6359</v>
      </c>
      <c r="H190" s="200" t="s">
        <v>6225</v>
      </c>
      <c r="I190" s="200" t="s">
        <v>6244</v>
      </c>
      <c r="J190" s="200" t="s">
        <v>6271</v>
      </c>
      <c r="K190" s="200" t="s">
        <v>6272</v>
      </c>
      <c r="L190" s="482" t="s">
        <v>6294</v>
      </c>
      <c r="M190" s="232">
        <v>3</v>
      </c>
      <c r="N190" s="221">
        <v>44378</v>
      </c>
      <c r="O190" s="221">
        <v>44500</v>
      </c>
      <c r="P190" s="348">
        <f t="shared" si="3"/>
        <v>18</v>
      </c>
      <c r="Q190" s="575"/>
      <c r="R190" s="481" t="s">
        <v>202</v>
      </c>
      <c r="S190" s="321"/>
      <c r="T190" s="36" t="s">
        <v>1663</v>
      </c>
      <c r="U190" s="36" t="s">
        <v>1663</v>
      </c>
      <c r="V190" s="36" t="s">
        <v>1663</v>
      </c>
      <c r="W190" s="36" t="s">
        <v>1663</v>
      </c>
      <c r="X190" s="36" t="s">
        <v>1663</v>
      </c>
      <c r="Y190" s="36" t="s">
        <v>1663</v>
      </c>
      <c r="Z190" s="36" t="s">
        <v>1663</v>
      </c>
      <c r="AA190" s="36" t="s">
        <v>1663</v>
      </c>
      <c r="AB190" s="36" t="s">
        <v>1663</v>
      </c>
      <c r="AC190" s="36" t="s">
        <v>1663</v>
      </c>
      <c r="AD190" s="36" t="s">
        <v>1663</v>
      </c>
      <c r="AE190" s="36" t="s">
        <v>1663</v>
      </c>
      <c r="AF190" s="36" t="s">
        <v>1663</v>
      </c>
      <c r="AG190" s="36" t="s">
        <v>1663</v>
      </c>
      <c r="AH190" s="36" t="s">
        <v>1663</v>
      </c>
      <c r="AI190" s="36" t="s">
        <v>1663</v>
      </c>
      <c r="AJ190" s="36" t="s">
        <v>1663</v>
      </c>
      <c r="AK190" s="36" t="s">
        <v>1663</v>
      </c>
      <c r="AL190" s="36" t="s">
        <v>1663</v>
      </c>
      <c r="AM190" s="36" t="s">
        <v>1663</v>
      </c>
      <c r="AN190" s="36" t="s">
        <v>1663</v>
      </c>
      <c r="AO190" s="36" t="s">
        <v>1663</v>
      </c>
      <c r="AP190" s="36" t="s">
        <v>1663</v>
      </c>
      <c r="AQ190" s="36" t="s">
        <v>1663</v>
      </c>
      <c r="AR190" s="36" t="s">
        <v>1663</v>
      </c>
      <c r="AS190" s="36" t="s">
        <v>1663</v>
      </c>
      <c r="AT190" s="32" t="s">
        <v>6725</v>
      </c>
      <c r="AU190" s="32" t="s">
        <v>7113</v>
      </c>
      <c r="AV190" s="226" t="s">
        <v>3807</v>
      </c>
      <c r="AW190" s="432">
        <v>44491</v>
      </c>
      <c r="AX190" s="493" t="s">
        <v>1068</v>
      </c>
      <c r="AY190" s="348"/>
      <c r="AZ190" s="427"/>
      <c r="BA190" s="427"/>
      <c r="BB190" s="427"/>
      <c r="BC190" s="427"/>
      <c r="BD190" s="427" t="s">
        <v>1369</v>
      </c>
      <c r="BE190" s="116"/>
      <c r="BF190" s="116"/>
    </row>
    <row r="191" spans="2:58" ht="90" customHeight="1" x14ac:dyDescent="0.3">
      <c r="B191" s="507" t="s">
        <v>6316</v>
      </c>
      <c r="C191" s="490" t="s">
        <v>6330</v>
      </c>
      <c r="D191" s="468" t="s">
        <v>6300</v>
      </c>
      <c r="E191" s="221">
        <v>44347</v>
      </c>
      <c r="F191" s="200" t="s">
        <v>6232</v>
      </c>
      <c r="G191" s="472" t="s">
        <v>6359</v>
      </c>
      <c r="H191" s="200" t="s">
        <v>6225</v>
      </c>
      <c r="I191" s="200" t="s">
        <v>6245</v>
      </c>
      <c r="J191" s="200" t="s">
        <v>6273</v>
      </c>
      <c r="K191" s="200" t="s">
        <v>6274</v>
      </c>
      <c r="L191" s="482" t="s">
        <v>6294</v>
      </c>
      <c r="M191" s="232">
        <v>5</v>
      </c>
      <c r="N191" s="221">
        <v>44378</v>
      </c>
      <c r="O191" s="221">
        <v>44561</v>
      </c>
      <c r="P191" s="348">
        <f t="shared" si="3"/>
        <v>27</v>
      </c>
      <c r="Q191" s="575"/>
      <c r="R191" s="481" t="s">
        <v>202</v>
      </c>
      <c r="S191" s="321"/>
      <c r="T191" s="36" t="s">
        <v>1663</v>
      </c>
      <c r="U191" s="36" t="s">
        <v>1663</v>
      </c>
      <c r="V191" s="36" t="s">
        <v>1663</v>
      </c>
      <c r="W191" s="36" t="s">
        <v>1663</v>
      </c>
      <c r="X191" s="36" t="s">
        <v>1663</v>
      </c>
      <c r="Y191" s="36" t="s">
        <v>1663</v>
      </c>
      <c r="Z191" s="36" t="s">
        <v>1663</v>
      </c>
      <c r="AA191" s="36" t="s">
        <v>1663</v>
      </c>
      <c r="AB191" s="36" t="s">
        <v>1663</v>
      </c>
      <c r="AC191" s="36" t="s">
        <v>1663</v>
      </c>
      <c r="AD191" s="36" t="s">
        <v>1663</v>
      </c>
      <c r="AE191" s="36" t="s">
        <v>1663</v>
      </c>
      <c r="AF191" s="36" t="s">
        <v>1663</v>
      </c>
      <c r="AG191" s="36" t="s">
        <v>1663</v>
      </c>
      <c r="AH191" s="36" t="s">
        <v>1663</v>
      </c>
      <c r="AI191" s="36" t="s">
        <v>1663</v>
      </c>
      <c r="AJ191" s="36" t="s">
        <v>1663</v>
      </c>
      <c r="AK191" s="36" t="s">
        <v>1663</v>
      </c>
      <c r="AL191" s="36" t="s">
        <v>1663</v>
      </c>
      <c r="AM191" s="36" t="s">
        <v>1663</v>
      </c>
      <c r="AN191" s="36" t="s">
        <v>1663</v>
      </c>
      <c r="AO191" s="36" t="s">
        <v>1663</v>
      </c>
      <c r="AP191" s="36" t="s">
        <v>1663</v>
      </c>
      <c r="AQ191" s="36" t="s">
        <v>1663</v>
      </c>
      <c r="AR191" s="36" t="s">
        <v>1663</v>
      </c>
      <c r="AS191" s="36" t="s">
        <v>1663</v>
      </c>
      <c r="AT191" s="32" t="s">
        <v>6725</v>
      </c>
      <c r="AU191" s="32" t="s">
        <v>7113</v>
      </c>
      <c r="AV191" s="226" t="s">
        <v>3807</v>
      </c>
      <c r="AW191" s="432">
        <v>44491</v>
      </c>
      <c r="AX191" s="493" t="s">
        <v>1068</v>
      </c>
      <c r="AY191" s="348"/>
      <c r="AZ191" s="427"/>
      <c r="BA191" s="427"/>
      <c r="BB191" s="427"/>
      <c r="BC191" s="427"/>
      <c r="BD191" s="427" t="s">
        <v>1369</v>
      </c>
      <c r="BE191" s="116"/>
      <c r="BF191" s="116"/>
    </row>
    <row r="192" spans="2:58" ht="90" customHeight="1" x14ac:dyDescent="0.3">
      <c r="B192" s="507" t="s">
        <v>6317</v>
      </c>
      <c r="C192" s="490" t="s">
        <v>6330</v>
      </c>
      <c r="D192" s="468" t="s">
        <v>6300</v>
      </c>
      <c r="E192" s="221">
        <v>44347</v>
      </c>
      <c r="F192" s="200" t="s">
        <v>6232</v>
      </c>
      <c r="G192" s="472" t="s">
        <v>6360</v>
      </c>
      <c r="H192" s="200" t="s">
        <v>6226</v>
      </c>
      <c r="I192" s="200" t="s">
        <v>6326</v>
      </c>
      <c r="J192" s="200" t="s">
        <v>6275</v>
      </c>
      <c r="K192" s="200" t="s">
        <v>6276</v>
      </c>
      <c r="L192" s="482" t="s">
        <v>6295</v>
      </c>
      <c r="M192" s="222">
        <v>1</v>
      </c>
      <c r="N192" s="221">
        <v>44502</v>
      </c>
      <c r="O192" s="221">
        <v>44559</v>
      </c>
      <c r="P192" s="348">
        <f t="shared" si="3"/>
        <v>9</v>
      </c>
      <c r="Q192" s="575"/>
      <c r="R192" s="481" t="s">
        <v>202</v>
      </c>
      <c r="S192" s="321"/>
      <c r="T192" s="36" t="s">
        <v>1663</v>
      </c>
      <c r="U192" s="36" t="s">
        <v>1663</v>
      </c>
      <c r="V192" s="36" t="s">
        <v>1663</v>
      </c>
      <c r="W192" s="36" t="s">
        <v>1663</v>
      </c>
      <c r="X192" s="36" t="s">
        <v>1663</v>
      </c>
      <c r="Y192" s="36" t="s">
        <v>1663</v>
      </c>
      <c r="Z192" s="36" t="s">
        <v>1663</v>
      </c>
      <c r="AA192" s="36" t="s">
        <v>1663</v>
      </c>
      <c r="AB192" s="36" t="s">
        <v>1663</v>
      </c>
      <c r="AC192" s="36" t="s">
        <v>1663</v>
      </c>
      <c r="AD192" s="36" t="s">
        <v>1663</v>
      </c>
      <c r="AE192" s="36" t="s">
        <v>1663</v>
      </c>
      <c r="AF192" s="36" t="s">
        <v>1663</v>
      </c>
      <c r="AG192" s="36" t="s">
        <v>1663</v>
      </c>
      <c r="AH192" s="36" t="s">
        <v>1663</v>
      </c>
      <c r="AI192" s="36" t="s">
        <v>1663</v>
      </c>
      <c r="AJ192" s="36" t="s">
        <v>1663</v>
      </c>
      <c r="AK192" s="36" t="s">
        <v>1663</v>
      </c>
      <c r="AL192" s="36" t="s">
        <v>1663</v>
      </c>
      <c r="AM192" s="36" t="s">
        <v>1663</v>
      </c>
      <c r="AN192" s="36" t="s">
        <v>1663</v>
      </c>
      <c r="AO192" s="36" t="s">
        <v>1663</v>
      </c>
      <c r="AP192" s="36" t="s">
        <v>1663</v>
      </c>
      <c r="AQ192" s="36" t="s">
        <v>1663</v>
      </c>
      <c r="AR192" s="36" t="s">
        <v>1663</v>
      </c>
      <c r="AS192" s="36" t="s">
        <v>1663</v>
      </c>
      <c r="AT192" s="32" t="s">
        <v>6725</v>
      </c>
      <c r="AU192" s="32" t="s">
        <v>7113</v>
      </c>
      <c r="AV192" s="226" t="s">
        <v>3807</v>
      </c>
      <c r="AW192" s="432">
        <v>44491</v>
      </c>
      <c r="AX192" s="493" t="s">
        <v>1068</v>
      </c>
      <c r="AY192" s="348"/>
      <c r="AZ192" s="427"/>
      <c r="BA192" s="427"/>
      <c r="BB192" s="427"/>
      <c r="BC192" s="427"/>
      <c r="BD192" s="427" t="s">
        <v>1369</v>
      </c>
      <c r="BE192" s="116"/>
      <c r="BF192" s="116"/>
    </row>
    <row r="193" spans="2:58" ht="90" customHeight="1" x14ac:dyDescent="0.3">
      <c r="B193" s="507" t="s">
        <v>6318</v>
      </c>
      <c r="C193" s="490" t="s">
        <v>6330</v>
      </c>
      <c r="D193" s="468" t="s">
        <v>6300</v>
      </c>
      <c r="E193" s="221">
        <v>44347</v>
      </c>
      <c r="F193" s="200" t="s">
        <v>6232</v>
      </c>
      <c r="G193" s="472" t="s">
        <v>6361</v>
      </c>
      <c r="H193" s="200" t="s">
        <v>6227</v>
      </c>
      <c r="I193" s="200" t="s">
        <v>6246</v>
      </c>
      <c r="J193" s="200" t="s">
        <v>6277</v>
      </c>
      <c r="K193" s="200" t="s">
        <v>6278</v>
      </c>
      <c r="L193" s="482" t="s">
        <v>6296</v>
      </c>
      <c r="M193" s="222">
        <v>1</v>
      </c>
      <c r="N193" s="465">
        <v>44409</v>
      </c>
      <c r="O193" s="465">
        <v>44559</v>
      </c>
      <c r="P193" s="348">
        <f t="shared" si="3"/>
        <v>22</v>
      </c>
      <c r="Q193" s="575"/>
      <c r="R193" s="481" t="s">
        <v>202</v>
      </c>
      <c r="S193" s="321"/>
      <c r="T193" s="36" t="s">
        <v>1663</v>
      </c>
      <c r="U193" s="36" t="s">
        <v>1663</v>
      </c>
      <c r="V193" s="36" t="s">
        <v>1663</v>
      </c>
      <c r="W193" s="36" t="s">
        <v>1663</v>
      </c>
      <c r="X193" s="36" t="s">
        <v>1663</v>
      </c>
      <c r="Y193" s="36" t="s">
        <v>1663</v>
      </c>
      <c r="Z193" s="36" t="s">
        <v>1663</v>
      </c>
      <c r="AA193" s="36" t="s">
        <v>1663</v>
      </c>
      <c r="AB193" s="36" t="s">
        <v>1663</v>
      </c>
      <c r="AC193" s="36" t="s">
        <v>1663</v>
      </c>
      <c r="AD193" s="36" t="s">
        <v>1663</v>
      </c>
      <c r="AE193" s="36" t="s">
        <v>1663</v>
      </c>
      <c r="AF193" s="36" t="s">
        <v>1663</v>
      </c>
      <c r="AG193" s="36" t="s">
        <v>1663</v>
      </c>
      <c r="AH193" s="36" t="s">
        <v>1663</v>
      </c>
      <c r="AI193" s="36" t="s">
        <v>1663</v>
      </c>
      <c r="AJ193" s="36" t="s">
        <v>1663</v>
      </c>
      <c r="AK193" s="36" t="s">
        <v>1663</v>
      </c>
      <c r="AL193" s="36" t="s">
        <v>1663</v>
      </c>
      <c r="AM193" s="36" t="s">
        <v>1663</v>
      </c>
      <c r="AN193" s="36" t="s">
        <v>1663</v>
      </c>
      <c r="AO193" s="36" t="s">
        <v>1663</v>
      </c>
      <c r="AP193" s="36" t="s">
        <v>1663</v>
      </c>
      <c r="AQ193" s="36" t="s">
        <v>1663</v>
      </c>
      <c r="AR193" s="36" t="s">
        <v>1663</v>
      </c>
      <c r="AS193" s="36" t="s">
        <v>1663</v>
      </c>
      <c r="AT193" s="32" t="s">
        <v>6725</v>
      </c>
      <c r="AU193" s="32" t="s">
        <v>7113</v>
      </c>
      <c r="AV193" s="226" t="s">
        <v>3807</v>
      </c>
      <c r="AW193" s="432">
        <v>44491</v>
      </c>
      <c r="AX193" s="493" t="s">
        <v>1068</v>
      </c>
      <c r="AY193" s="348"/>
      <c r="AZ193" s="427"/>
      <c r="BA193" s="427"/>
      <c r="BB193" s="427"/>
      <c r="BC193" s="427"/>
      <c r="BD193" s="427" t="s">
        <v>1369</v>
      </c>
      <c r="BE193" s="116"/>
      <c r="BF193" s="116"/>
    </row>
    <row r="194" spans="2:58" ht="90" customHeight="1" x14ac:dyDescent="0.3">
      <c r="B194" s="507" t="s">
        <v>6319</v>
      </c>
      <c r="C194" s="490" t="s">
        <v>6330</v>
      </c>
      <c r="D194" s="468" t="s">
        <v>6300</v>
      </c>
      <c r="E194" s="221">
        <v>44347</v>
      </c>
      <c r="F194" s="200" t="s">
        <v>6232</v>
      </c>
      <c r="G194" s="472" t="s">
        <v>6362</v>
      </c>
      <c r="H194" s="200" t="s">
        <v>6228</v>
      </c>
      <c r="I194" s="200" t="s">
        <v>6247</v>
      </c>
      <c r="J194" s="200" t="s">
        <v>6279</v>
      </c>
      <c r="K194" s="200" t="s">
        <v>6280</v>
      </c>
      <c r="L194" s="226"/>
      <c r="M194" s="222">
        <v>1</v>
      </c>
      <c r="N194" s="465">
        <v>44378</v>
      </c>
      <c r="O194" s="465">
        <v>44407</v>
      </c>
      <c r="P194" s="348">
        <f t="shared" si="3"/>
        <v>5</v>
      </c>
      <c r="Q194" s="577">
        <v>1</v>
      </c>
      <c r="R194" s="481" t="s">
        <v>202</v>
      </c>
      <c r="S194" s="221"/>
      <c r="T194" s="36" t="s">
        <v>1663</v>
      </c>
      <c r="U194" s="36" t="s">
        <v>1663</v>
      </c>
      <c r="V194" s="36" t="s">
        <v>1663</v>
      </c>
      <c r="W194" s="36" t="s">
        <v>1663</v>
      </c>
      <c r="X194" s="36" t="s">
        <v>1663</v>
      </c>
      <c r="Y194" s="36" t="s">
        <v>1663</v>
      </c>
      <c r="Z194" s="36" t="s">
        <v>1663</v>
      </c>
      <c r="AA194" s="36" t="s">
        <v>1663</v>
      </c>
      <c r="AB194" s="36" t="s">
        <v>1663</v>
      </c>
      <c r="AC194" s="36" t="s">
        <v>1663</v>
      </c>
      <c r="AD194" s="36" t="s">
        <v>1663</v>
      </c>
      <c r="AE194" s="36" t="s">
        <v>1663</v>
      </c>
      <c r="AF194" s="36" t="s">
        <v>1663</v>
      </c>
      <c r="AG194" s="36" t="s">
        <v>1663</v>
      </c>
      <c r="AH194" s="36" t="s">
        <v>1663</v>
      </c>
      <c r="AI194" s="36" t="s">
        <v>1663</v>
      </c>
      <c r="AJ194" s="36" t="s">
        <v>1663</v>
      </c>
      <c r="AK194" s="36" t="s">
        <v>1663</v>
      </c>
      <c r="AL194" s="36" t="s">
        <v>1663</v>
      </c>
      <c r="AM194" s="36" t="s">
        <v>1663</v>
      </c>
      <c r="AN194" s="36" t="s">
        <v>1663</v>
      </c>
      <c r="AO194" s="36" t="s">
        <v>1663</v>
      </c>
      <c r="AP194" s="36" t="s">
        <v>1663</v>
      </c>
      <c r="AQ194" s="36" t="s">
        <v>1663</v>
      </c>
      <c r="AR194" s="36" t="s">
        <v>1663</v>
      </c>
      <c r="AS194" s="36" t="s">
        <v>1663</v>
      </c>
      <c r="AT194" s="32" t="s">
        <v>6728</v>
      </c>
      <c r="AU194" s="32" t="s">
        <v>7096</v>
      </c>
      <c r="AV194" s="226" t="s">
        <v>918</v>
      </c>
      <c r="AW194" s="432">
        <v>44494</v>
      </c>
      <c r="AX194" s="493" t="s">
        <v>1068</v>
      </c>
      <c r="AY194" s="348"/>
      <c r="AZ194" s="427"/>
      <c r="BA194" s="427"/>
      <c r="BB194" s="427"/>
      <c r="BC194" s="427"/>
      <c r="BD194" s="427" t="s">
        <v>1369</v>
      </c>
      <c r="BE194" s="116"/>
      <c r="BF194" s="116"/>
    </row>
    <row r="195" spans="2:58" ht="90" customHeight="1" x14ac:dyDescent="0.3">
      <c r="B195" s="507" t="s">
        <v>6320</v>
      </c>
      <c r="C195" s="490" t="s">
        <v>6330</v>
      </c>
      <c r="D195" s="468" t="s">
        <v>6300</v>
      </c>
      <c r="E195" s="221">
        <v>44347</v>
      </c>
      <c r="F195" s="200" t="s">
        <v>6232</v>
      </c>
      <c r="G195" s="472" t="s">
        <v>6331</v>
      </c>
      <c r="H195" s="200" t="s">
        <v>6229</v>
      </c>
      <c r="I195" s="200" t="s">
        <v>6248</v>
      </c>
      <c r="J195" s="200" t="s">
        <v>7116</v>
      </c>
      <c r="K195" s="200" t="s">
        <v>6281</v>
      </c>
      <c r="L195" s="482" t="s">
        <v>6287</v>
      </c>
      <c r="M195" s="222">
        <v>1</v>
      </c>
      <c r="N195" s="465">
        <v>44370</v>
      </c>
      <c r="O195" s="465">
        <v>44463</v>
      </c>
      <c r="P195" s="348">
        <f t="shared" si="3"/>
        <v>14</v>
      </c>
      <c r="Q195" s="577">
        <v>1</v>
      </c>
      <c r="R195" s="481" t="s">
        <v>202</v>
      </c>
      <c r="S195" s="221"/>
      <c r="T195" s="36" t="s">
        <v>1663</v>
      </c>
      <c r="U195" s="36" t="s">
        <v>1663</v>
      </c>
      <c r="V195" s="36" t="s">
        <v>1663</v>
      </c>
      <c r="W195" s="36" t="s">
        <v>1663</v>
      </c>
      <c r="X195" s="36" t="s">
        <v>1663</v>
      </c>
      <c r="Y195" s="36" t="s">
        <v>1663</v>
      </c>
      <c r="Z195" s="36" t="s">
        <v>1663</v>
      </c>
      <c r="AA195" s="36" t="s">
        <v>1663</v>
      </c>
      <c r="AB195" s="36" t="s">
        <v>1663</v>
      </c>
      <c r="AC195" s="36" t="s">
        <v>1663</v>
      </c>
      <c r="AD195" s="36" t="s">
        <v>1663</v>
      </c>
      <c r="AE195" s="36" t="s">
        <v>1663</v>
      </c>
      <c r="AF195" s="36" t="s">
        <v>1663</v>
      </c>
      <c r="AG195" s="36" t="s">
        <v>1663</v>
      </c>
      <c r="AH195" s="36" t="s">
        <v>1663</v>
      </c>
      <c r="AI195" s="36" t="s">
        <v>1663</v>
      </c>
      <c r="AJ195" s="36" t="s">
        <v>1663</v>
      </c>
      <c r="AK195" s="36" t="s">
        <v>1663</v>
      </c>
      <c r="AL195" s="36" t="s">
        <v>1663</v>
      </c>
      <c r="AM195" s="36" t="s">
        <v>1663</v>
      </c>
      <c r="AN195" s="36" t="s">
        <v>1663</v>
      </c>
      <c r="AO195" s="36" t="s">
        <v>1663</v>
      </c>
      <c r="AP195" s="36" t="s">
        <v>1663</v>
      </c>
      <c r="AQ195" s="36" t="s">
        <v>1663</v>
      </c>
      <c r="AR195" s="36" t="s">
        <v>1663</v>
      </c>
      <c r="AS195" s="36" t="s">
        <v>1663</v>
      </c>
      <c r="AT195" s="241" t="s">
        <v>7114</v>
      </c>
      <c r="AU195" s="241" t="s">
        <v>7125</v>
      </c>
      <c r="AV195" s="226" t="s">
        <v>918</v>
      </c>
      <c r="AW195" s="432">
        <v>44495</v>
      </c>
      <c r="AX195" s="493" t="s">
        <v>1068</v>
      </c>
      <c r="AY195" s="348"/>
      <c r="AZ195" s="427"/>
      <c r="BA195" s="427"/>
      <c r="BB195" s="427"/>
      <c r="BC195" s="427"/>
      <c r="BD195" s="427" t="s">
        <v>1369</v>
      </c>
      <c r="BE195" s="116"/>
      <c r="BF195" s="116"/>
    </row>
    <row r="196" spans="2:58" ht="90" customHeight="1" x14ac:dyDescent="0.3">
      <c r="B196" s="507" t="s">
        <v>6321</v>
      </c>
      <c r="C196" s="490" t="s">
        <v>6330</v>
      </c>
      <c r="D196" s="468" t="s">
        <v>6300</v>
      </c>
      <c r="E196" s="221">
        <v>44347</v>
      </c>
      <c r="F196" s="200" t="s">
        <v>6232</v>
      </c>
      <c r="G196" s="472" t="s">
        <v>6332</v>
      </c>
      <c r="H196" s="200" t="s">
        <v>6230</v>
      </c>
      <c r="I196" s="200" t="s">
        <v>6249</v>
      </c>
      <c r="J196" s="200" t="s">
        <v>6282</v>
      </c>
      <c r="K196" s="200" t="s">
        <v>6282</v>
      </c>
      <c r="L196" s="226" t="s">
        <v>1953</v>
      </c>
      <c r="M196" s="232">
        <v>2</v>
      </c>
      <c r="N196" s="465">
        <v>44378</v>
      </c>
      <c r="O196" s="465">
        <v>44561</v>
      </c>
      <c r="P196" s="348">
        <f t="shared" si="3"/>
        <v>27</v>
      </c>
      <c r="Q196" s="575"/>
      <c r="R196" s="481" t="s">
        <v>202</v>
      </c>
      <c r="S196" s="321"/>
      <c r="T196" s="36" t="s">
        <v>1663</v>
      </c>
      <c r="U196" s="36" t="s">
        <v>1663</v>
      </c>
      <c r="V196" s="36" t="s">
        <v>1663</v>
      </c>
      <c r="W196" s="36" t="s">
        <v>1663</v>
      </c>
      <c r="X196" s="36" t="s">
        <v>1663</v>
      </c>
      <c r="Y196" s="36" t="s">
        <v>1663</v>
      </c>
      <c r="Z196" s="36" t="s">
        <v>1663</v>
      </c>
      <c r="AA196" s="36" t="s">
        <v>1663</v>
      </c>
      <c r="AB196" s="36" t="s">
        <v>1663</v>
      </c>
      <c r="AC196" s="36" t="s">
        <v>1663</v>
      </c>
      <c r="AD196" s="36" t="s">
        <v>1663</v>
      </c>
      <c r="AE196" s="36" t="s">
        <v>1663</v>
      </c>
      <c r="AF196" s="36" t="s">
        <v>1663</v>
      </c>
      <c r="AG196" s="36" t="s">
        <v>1663</v>
      </c>
      <c r="AH196" s="36" t="s">
        <v>1663</v>
      </c>
      <c r="AI196" s="36" t="s">
        <v>1663</v>
      </c>
      <c r="AJ196" s="36" t="s">
        <v>1663</v>
      </c>
      <c r="AK196" s="36" t="s">
        <v>1663</v>
      </c>
      <c r="AL196" s="36" t="s">
        <v>1663</v>
      </c>
      <c r="AM196" s="36" t="s">
        <v>1663</v>
      </c>
      <c r="AN196" s="36" t="s">
        <v>1663</v>
      </c>
      <c r="AO196" s="36" t="s">
        <v>1663</v>
      </c>
      <c r="AP196" s="36" t="s">
        <v>1663</v>
      </c>
      <c r="AQ196" s="36" t="s">
        <v>1663</v>
      </c>
      <c r="AR196" s="36" t="s">
        <v>1663</v>
      </c>
      <c r="AS196" s="36" t="s">
        <v>1663</v>
      </c>
      <c r="AT196" s="32" t="s">
        <v>6725</v>
      </c>
      <c r="AU196" s="32" t="s">
        <v>7113</v>
      </c>
      <c r="AV196" s="226" t="s">
        <v>3807</v>
      </c>
      <c r="AW196" s="432">
        <v>44491</v>
      </c>
      <c r="AX196" s="493" t="s">
        <v>1068</v>
      </c>
      <c r="AY196" s="348"/>
      <c r="AZ196" s="427"/>
      <c r="BA196" s="427"/>
      <c r="BB196" s="427"/>
      <c r="BC196" s="427"/>
      <c r="BD196" s="427" t="s">
        <v>1369</v>
      </c>
      <c r="BE196" s="116"/>
      <c r="BF196" s="116"/>
    </row>
    <row r="197" spans="2:58" ht="90" customHeight="1" x14ac:dyDescent="0.3">
      <c r="B197" s="507" t="s">
        <v>6322</v>
      </c>
      <c r="C197" s="490" t="s">
        <v>6330</v>
      </c>
      <c r="D197" s="468" t="s">
        <v>6300</v>
      </c>
      <c r="E197" s="221">
        <v>44347</v>
      </c>
      <c r="F197" s="200" t="s">
        <v>6232</v>
      </c>
      <c r="G197" s="472" t="s">
        <v>6333</v>
      </c>
      <c r="H197" s="200" t="s">
        <v>6231</v>
      </c>
      <c r="I197" s="200" t="s">
        <v>6250</v>
      </c>
      <c r="J197" s="200" t="s">
        <v>6283</v>
      </c>
      <c r="K197" s="200" t="s">
        <v>6735</v>
      </c>
      <c r="L197" s="496" t="s">
        <v>6297</v>
      </c>
      <c r="M197" s="222">
        <v>1</v>
      </c>
      <c r="N197" s="221">
        <v>44378</v>
      </c>
      <c r="O197" s="221">
        <v>44561</v>
      </c>
      <c r="P197" s="348">
        <f t="shared" ref="P197:P198" si="4">+WEEKNUM(O197-N197)</f>
        <v>27</v>
      </c>
      <c r="Q197" s="575"/>
      <c r="R197" s="481" t="s">
        <v>202</v>
      </c>
      <c r="S197" s="321" t="s">
        <v>6299</v>
      </c>
      <c r="T197" s="36" t="s">
        <v>1663</v>
      </c>
      <c r="U197" s="36" t="s">
        <v>1663</v>
      </c>
      <c r="V197" s="36" t="s">
        <v>1663</v>
      </c>
      <c r="W197" s="36" t="s">
        <v>1663</v>
      </c>
      <c r="X197" s="36" t="s">
        <v>1663</v>
      </c>
      <c r="Y197" s="36" t="s">
        <v>1663</v>
      </c>
      <c r="Z197" s="36" t="s">
        <v>1663</v>
      </c>
      <c r="AA197" s="36" t="s">
        <v>1663</v>
      </c>
      <c r="AB197" s="36" t="s">
        <v>1663</v>
      </c>
      <c r="AC197" s="36" t="s">
        <v>1663</v>
      </c>
      <c r="AD197" s="36" t="s">
        <v>1663</v>
      </c>
      <c r="AE197" s="36" t="s">
        <v>1663</v>
      </c>
      <c r="AF197" s="36" t="s">
        <v>1663</v>
      </c>
      <c r="AG197" s="36" t="s">
        <v>1663</v>
      </c>
      <c r="AH197" s="36" t="s">
        <v>1663</v>
      </c>
      <c r="AI197" s="36" t="s">
        <v>1663</v>
      </c>
      <c r="AJ197" s="36" t="s">
        <v>1663</v>
      </c>
      <c r="AK197" s="36" t="s">
        <v>1663</v>
      </c>
      <c r="AL197" s="36" t="s">
        <v>1663</v>
      </c>
      <c r="AM197" s="36" t="s">
        <v>1663</v>
      </c>
      <c r="AN197" s="36" t="s">
        <v>1663</v>
      </c>
      <c r="AO197" s="36" t="s">
        <v>1663</v>
      </c>
      <c r="AP197" s="36" t="s">
        <v>1663</v>
      </c>
      <c r="AQ197" s="36" t="s">
        <v>1663</v>
      </c>
      <c r="AR197" s="36" t="s">
        <v>1663</v>
      </c>
      <c r="AS197" s="36" t="s">
        <v>1663</v>
      </c>
      <c r="AT197" s="32" t="s">
        <v>6725</v>
      </c>
      <c r="AU197" s="32" t="s">
        <v>7113</v>
      </c>
      <c r="AV197" s="226" t="s">
        <v>3807</v>
      </c>
      <c r="AW197" s="432">
        <v>44491</v>
      </c>
      <c r="AX197" s="493" t="s">
        <v>1068</v>
      </c>
      <c r="AY197" s="348"/>
      <c r="AZ197" s="427"/>
      <c r="BA197" s="427"/>
      <c r="BB197" s="427"/>
      <c r="BC197" s="427"/>
      <c r="BD197" s="427" t="s">
        <v>1369</v>
      </c>
      <c r="BE197" s="116"/>
      <c r="BF197" s="116"/>
    </row>
    <row r="198" spans="2:58" ht="90" customHeight="1" x14ac:dyDescent="0.3">
      <c r="B198" s="507" t="s">
        <v>6323</v>
      </c>
      <c r="C198" s="490" t="s">
        <v>6330</v>
      </c>
      <c r="D198" s="468" t="s">
        <v>6300</v>
      </c>
      <c r="E198" s="221">
        <v>44347</v>
      </c>
      <c r="F198" s="200" t="s">
        <v>6232</v>
      </c>
      <c r="G198" s="472" t="s">
        <v>6333</v>
      </c>
      <c r="H198" s="200" t="s">
        <v>6231</v>
      </c>
      <c r="I198" s="200" t="s">
        <v>6251</v>
      </c>
      <c r="J198" s="349" t="s">
        <v>6284</v>
      </c>
      <c r="K198" s="200" t="s">
        <v>6285</v>
      </c>
      <c r="L198" s="482" t="s">
        <v>6298</v>
      </c>
      <c r="M198" s="222">
        <v>1</v>
      </c>
      <c r="N198" s="221">
        <v>44378</v>
      </c>
      <c r="O198" s="221">
        <v>44561</v>
      </c>
      <c r="P198" s="348">
        <f t="shared" si="4"/>
        <v>27</v>
      </c>
      <c r="Q198" s="575"/>
      <c r="R198" s="481" t="s">
        <v>202</v>
      </c>
      <c r="S198" s="321" t="s">
        <v>6299</v>
      </c>
      <c r="T198" s="36" t="s">
        <v>1663</v>
      </c>
      <c r="U198" s="36" t="s">
        <v>1663</v>
      </c>
      <c r="V198" s="36" t="s">
        <v>1663</v>
      </c>
      <c r="W198" s="36" t="s">
        <v>1663</v>
      </c>
      <c r="X198" s="36" t="s">
        <v>1663</v>
      </c>
      <c r="Y198" s="36" t="s">
        <v>1663</v>
      </c>
      <c r="Z198" s="36" t="s">
        <v>1663</v>
      </c>
      <c r="AA198" s="36" t="s">
        <v>1663</v>
      </c>
      <c r="AB198" s="36" t="s">
        <v>1663</v>
      </c>
      <c r="AC198" s="36" t="s">
        <v>1663</v>
      </c>
      <c r="AD198" s="36" t="s">
        <v>1663</v>
      </c>
      <c r="AE198" s="36" t="s">
        <v>1663</v>
      </c>
      <c r="AF198" s="36" t="s">
        <v>1663</v>
      </c>
      <c r="AG198" s="36" t="s">
        <v>1663</v>
      </c>
      <c r="AH198" s="36" t="s">
        <v>1663</v>
      </c>
      <c r="AI198" s="36" t="s">
        <v>1663</v>
      </c>
      <c r="AJ198" s="36" t="s">
        <v>1663</v>
      </c>
      <c r="AK198" s="36" t="s">
        <v>1663</v>
      </c>
      <c r="AL198" s="36" t="s">
        <v>1663</v>
      </c>
      <c r="AM198" s="36" t="s">
        <v>1663</v>
      </c>
      <c r="AN198" s="36" t="s">
        <v>1663</v>
      </c>
      <c r="AO198" s="36" t="s">
        <v>1663</v>
      </c>
      <c r="AP198" s="36" t="s">
        <v>1663</v>
      </c>
      <c r="AQ198" s="36" t="s">
        <v>1663</v>
      </c>
      <c r="AR198" s="36" t="s">
        <v>1663</v>
      </c>
      <c r="AS198" s="36" t="s">
        <v>1663</v>
      </c>
      <c r="AT198" s="32" t="s">
        <v>6725</v>
      </c>
      <c r="AU198" s="32" t="s">
        <v>7113</v>
      </c>
      <c r="AV198" s="226" t="s">
        <v>3807</v>
      </c>
      <c r="AW198" s="432">
        <v>44491</v>
      </c>
      <c r="AX198" s="493" t="s">
        <v>1068</v>
      </c>
      <c r="AY198" s="348"/>
      <c r="AZ198" s="427"/>
      <c r="BA198" s="427"/>
      <c r="BB198" s="427"/>
      <c r="BC198" s="427"/>
      <c r="BD198" s="427" t="s">
        <v>1369</v>
      </c>
      <c r="BE198" s="116"/>
      <c r="BF198" s="116"/>
    </row>
    <row r="199" spans="2:58" x14ac:dyDescent="0.3">
      <c r="AW199" s="432"/>
    </row>
    <row r="232" spans="6:18" x14ac:dyDescent="0.3">
      <c r="F232" s="13" t="s">
        <v>3177</v>
      </c>
      <c r="R232" s="483" t="s">
        <v>834</v>
      </c>
    </row>
    <row r="233" spans="6:18" x14ac:dyDescent="0.3">
      <c r="F233" s="13" t="s">
        <v>6301</v>
      </c>
      <c r="R233" s="484" t="s">
        <v>16</v>
      </c>
    </row>
    <row r="234" spans="6:18" x14ac:dyDescent="0.3">
      <c r="F234" s="13" t="s">
        <v>3176</v>
      </c>
      <c r="R234" s="484" t="s">
        <v>304</v>
      </c>
    </row>
    <row r="235" spans="6:18" x14ac:dyDescent="0.3">
      <c r="F235" s="13" t="s">
        <v>6302</v>
      </c>
      <c r="R235" s="484" t="s">
        <v>743</v>
      </c>
    </row>
    <row r="236" spans="6:18" x14ac:dyDescent="0.3">
      <c r="F236" s="13" t="s">
        <v>6303</v>
      </c>
      <c r="R236" s="484" t="s">
        <v>935</v>
      </c>
    </row>
    <row r="237" spans="6:18" x14ac:dyDescent="0.3">
      <c r="F237" s="13" t="s">
        <v>3340</v>
      </c>
      <c r="R237" s="483" t="s">
        <v>891</v>
      </c>
    </row>
    <row r="238" spans="6:18" x14ac:dyDescent="0.3">
      <c r="F238" s="13" t="s">
        <v>3736</v>
      </c>
      <c r="R238" s="483" t="s">
        <v>262</v>
      </c>
    </row>
    <row r="239" spans="6:18" x14ac:dyDescent="0.3">
      <c r="F239" s="13" t="s">
        <v>3732</v>
      </c>
      <c r="R239" s="483" t="s">
        <v>149</v>
      </c>
    </row>
    <row r="240" spans="6:18" x14ac:dyDescent="0.3">
      <c r="F240" s="13" t="s">
        <v>5340</v>
      </c>
      <c r="R240" s="483" t="s">
        <v>939</v>
      </c>
    </row>
    <row r="241" spans="6:18" x14ac:dyDescent="0.3">
      <c r="F241" s="13" t="s">
        <v>5305</v>
      </c>
      <c r="R241" s="483" t="s">
        <v>29</v>
      </c>
    </row>
    <row r="242" spans="6:18" x14ac:dyDescent="0.3">
      <c r="F242" s="13" t="s">
        <v>4940</v>
      </c>
      <c r="R242" s="483" t="s">
        <v>34</v>
      </c>
    </row>
    <row r="243" spans="6:18" x14ac:dyDescent="0.3">
      <c r="F243" s="13" t="s">
        <v>3950</v>
      </c>
      <c r="R243" s="483" t="s">
        <v>101</v>
      </c>
    </row>
    <row r="244" spans="6:18" x14ac:dyDescent="0.3">
      <c r="F244" s="13" t="s">
        <v>3338</v>
      </c>
      <c r="R244" s="483" t="s">
        <v>56</v>
      </c>
    </row>
    <row r="245" spans="6:18" x14ac:dyDescent="0.3">
      <c r="F245" s="13" t="s">
        <v>5569</v>
      </c>
      <c r="R245" s="483" t="s">
        <v>61</v>
      </c>
    </row>
    <row r="246" spans="6:18" x14ac:dyDescent="0.3">
      <c r="R246" s="483" t="s">
        <v>1054</v>
      </c>
    </row>
    <row r="247" spans="6:18" x14ac:dyDescent="0.3">
      <c r="R247" s="483" t="s">
        <v>78</v>
      </c>
    </row>
    <row r="248" spans="6:18" x14ac:dyDescent="0.3">
      <c r="R248" s="483" t="s">
        <v>1616</v>
      </c>
    </row>
    <row r="249" spans="6:18" x14ac:dyDescent="0.3">
      <c r="R249" s="484" t="s">
        <v>154</v>
      </c>
    </row>
    <row r="250" spans="6:18" x14ac:dyDescent="0.3">
      <c r="R250" s="484" t="s">
        <v>202</v>
      </c>
    </row>
  </sheetData>
  <autoFilter ref="A2:BF198">
    <filterColumn colId="48">
      <filters>
        <dateGroupItem year="2021" month="10" dateTimeGrouping="month"/>
      </filters>
    </filterColumn>
  </autoFilter>
  <mergeCells count="7">
    <mergeCell ref="T1:AW1"/>
    <mergeCell ref="AX1:BF1"/>
    <mergeCell ref="I9:I10"/>
    <mergeCell ref="I60:I61"/>
    <mergeCell ref="E23:E30"/>
    <mergeCell ref="I1:S1"/>
    <mergeCell ref="B1:H1"/>
  </mergeCells>
  <phoneticPr fontId="42" type="noConversion"/>
  <conditionalFormatting sqref="AX2">
    <cfRule type="containsText" dxfId="1" priority="1" operator="containsText" text="No efectiva">
      <formula>NOT(ISERROR(SEARCH("No efectiva",AX2)))</formula>
    </cfRule>
    <cfRule type="containsText" dxfId="0" priority="2" operator="containsText" text="efectiva">
      <formula>NOT(ISERROR(SEARCH("efectiva",AX2)))</formula>
    </cfRule>
  </conditionalFormatting>
  <dataValidations count="13">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1:Q152 P133:P152 Q104:Q120 P104:P122 Q133 Q135:Q136 Q139:Q149">
      <formula1>-9223372036854770000</formula1>
      <formula2>9223372036854770000</formula2>
    </dataValidation>
    <dataValidation type="list" allowBlank="1" showInputMessage="1" showErrorMessage="1" sqref="AV121 AV3:AV29 AV31:AV119">
      <formula1>"Ejecutada, En Términos, Incumplida, Modificada, Reformulada, Eliminada"</formula1>
    </dataValidation>
    <dataValidation type="list" allowBlank="1" showInputMessage="1" showErrorMessage="1" sqref="AX3:AX198">
      <formula1>"Efectiva, No Efectiva, Pendiente de evaluar, Eventualidad"</formula1>
    </dataValidation>
    <dataValidation type="list" allowBlank="1" showInputMessage="1" showErrorMessage="1" sqref="BD48:BD56 BD71 BD73:BD74 BD78 BD81 BD84 BD179 BD119">
      <formula1>"Cerrada - Efectiva, Cerrada No Efectiva, Cerrada por Eventualidad"</formula1>
    </dataValidation>
    <dataValidation type="list" allowBlank="1" showInputMessage="1" showErrorMessage="1" sqref="BE3:BE118">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
      <formula1>0</formula1>
      <formula2>390</formula2>
    </dataValidation>
    <dataValidation type="list" allowBlank="1" showInputMessage="1" showErrorMessage="1" sqref="AV120 AV147:AV151 AV145 AV122:AV125 AV127:AV143">
      <formula1>"Ejecutada, Ejecutada posterior, En Términos, Incumplida, Modificada, Reformulada, Eliminada"</formula1>
    </dataValidation>
    <dataValidation type="list" allowBlank="1" showInputMessage="1" showErrorMessage="1" sqref="AV30">
      <formula1>"Ejecutada, Ejecutada anticipadamente, En Términos, Incumplida, Modificada, Reformulada, Eliminada"</formula1>
    </dataValidation>
    <dataValidation type="list" allowBlank="1" showInputMessage="1" showErrorMessage="1" sqref="AV152:AV198 AV126">
      <formula1>"Ejecutada, Ejecutada anticipadamente, Ejecutada posterior, En Términos, Incumplida, Modificada, Reformulada, Eliminada"</formula1>
    </dataValidation>
    <dataValidation type="list" allowBlank="1" showInputMessage="1" showErrorMessage="1" sqref="R169:R178">
      <formula1>$S$24:$S$42</formula1>
    </dataValidation>
    <dataValidation type="list" allowBlank="1" showInputMessage="1" showErrorMessage="1" sqref="R179:R198">
      <formula1>$R$35:$R$53</formula1>
    </dataValidation>
    <dataValidation type="list" allowBlank="1" showInputMessage="1" showErrorMessage="1" sqref="C3:C198">
      <formula1>"Auditoría Interna, Informe Obligatorio, Informe de Seguimiento"</formula1>
    </dataValidation>
    <dataValidation type="list" allowBlank="1" showInputMessage="1" showErrorMessage="1" sqref="BD3:BD47 BD57:BD70 BD72 BD180:BD198 BD79:BD80 BD82:BD83 BD75:BD77 BD85:BD118 BD120:BD178">
      <formula1>"Abierta, Cerrada - Efectiva, Cerrada No Efectiva, Cerrada por Eventualidad"</formula1>
    </dataValidation>
  </dataValidations>
  <hyperlinks>
    <hyperlink ref="AT189" display="https://agenciadetierras.sharepoint.com/sites/antintranet/sistema-integrado-de-gestion/procesos-apoyo/Instructivo%20%20Gestin%20Talento%20Humano/GTHU-I-011%20INSTRUCTIVO%20PARA%20LA%20IDENTIFICACI%C3%93N%20DE%20PELIGROS,%20EVALUACI%C3%93N%20Y%20VALORACI%C"/>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47"/>
  <sheetViews>
    <sheetView topLeftCell="C3" workbookViewId="0">
      <selection activeCell="C6" sqref="C6"/>
    </sheetView>
  </sheetViews>
  <sheetFormatPr baseColWidth="10" defaultColWidth="11.42578125" defaultRowHeight="14.25" x14ac:dyDescent="0.2"/>
  <cols>
    <col min="1" max="1" width="6.28515625" style="153" customWidth="1"/>
    <col min="2" max="2" width="11.140625" style="153" customWidth="1"/>
    <col min="3" max="3" width="50" style="153" customWidth="1"/>
    <col min="4" max="4" width="13.140625" style="153" customWidth="1"/>
    <col min="5" max="5" width="14.85546875" style="153" customWidth="1"/>
    <col min="6" max="6" width="12.42578125" style="153" customWidth="1"/>
    <col min="7" max="7" width="11" style="153" customWidth="1"/>
    <col min="8" max="8" width="14" style="153" customWidth="1"/>
    <col min="9" max="9" width="14.42578125" style="153" customWidth="1"/>
    <col min="10" max="10" width="12.140625" style="153" customWidth="1"/>
    <col min="11" max="19" width="11.42578125" style="153"/>
    <col min="20" max="20" width="15.28515625" style="153" customWidth="1"/>
    <col min="21" max="16384" width="11.42578125" style="153"/>
  </cols>
  <sheetData>
    <row r="2" spans="2:10" ht="29.25" customHeight="1" x14ac:dyDescent="0.2">
      <c r="B2" s="690" t="s">
        <v>4136</v>
      </c>
      <c r="C2" s="690"/>
      <c r="D2" s="690"/>
      <c r="E2" s="690"/>
      <c r="F2" s="690"/>
      <c r="G2" s="690"/>
      <c r="H2" s="690"/>
      <c r="I2" s="690"/>
      <c r="J2" s="690"/>
    </row>
    <row r="3" spans="2:10" s="302" customFormat="1" ht="45" customHeight="1" x14ac:dyDescent="0.2">
      <c r="B3" s="423" t="s">
        <v>4933</v>
      </c>
      <c r="C3" s="421" t="s">
        <v>3806</v>
      </c>
      <c r="D3" s="422" t="s">
        <v>3809</v>
      </c>
      <c r="E3" s="421" t="s">
        <v>3810</v>
      </c>
      <c r="F3" s="421" t="s">
        <v>921</v>
      </c>
      <c r="G3" s="421" t="s">
        <v>3807</v>
      </c>
      <c r="H3" s="421" t="s">
        <v>922</v>
      </c>
      <c r="I3" s="421" t="s">
        <v>2539</v>
      </c>
      <c r="J3" s="421" t="s">
        <v>3811</v>
      </c>
    </row>
    <row r="4" spans="2:10" ht="20.25" customHeight="1" x14ac:dyDescent="0.2">
      <c r="B4" s="424">
        <v>1</v>
      </c>
      <c r="C4" s="304" t="s">
        <v>3808</v>
      </c>
      <c r="D4" s="417">
        <v>178</v>
      </c>
      <c r="E4" s="420">
        <f>+F4+G4+H4</f>
        <v>194</v>
      </c>
      <c r="F4" s="306">
        <v>194</v>
      </c>
      <c r="G4" s="306">
        <v>0</v>
      </c>
      <c r="H4" s="306">
        <v>0</v>
      </c>
      <c r="I4" s="306">
        <v>0</v>
      </c>
      <c r="J4" s="307">
        <f>+F4/E4</f>
        <v>1</v>
      </c>
    </row>
    <row r="5" spans="2:10" ht="28.5" customHeight="1" x14ac:dyDescent="0.2">
      <c r="B5" s="424">
        <v>2</v>
      </c>
      <c r="C5" s="304" t="s">
        <v>1356</v>
      </c>
      <c r="D5" s="417">
        <v>6</v>
      </c>
      <c r="E5" s="420">
        <f t="shared" ref="E5:E16" si="0">+F5+G5+H5</f>
        <v>16</v>
      </c>
      <c r="F5" s="306">
        <v>15</v>
      </c>
      <c r="G5" s="306">
        <v>1</v>
      </c>
      <c r="H5" s="306">
        <v>0</v>
      </c>
      <c r="I5" s="306">
        <v>1</v>
      </c>
      <c r="J5" s="307">
        <f t="shared" ref="J5:J16" si="1">+F5/E5</f>
        <v>0.9375</v>
      </c>
    </row>
    <row r="6" spans="2:10" ht="21.75" customHeight="1" x14ac:dyDescent="0.2">
      <c r="B6" s="424">
        <v>3</v>
      </c>
      <c r="C6" s="304" t="s">
        <v>2025</v>
      </c>
      <c r="D6" s="417">
        <v>18</v>
      </c>
      <c r="E6" s="420">
        <f t="shared" si="0"/>
        <v>30</v>
      </c>
      <c r="F6" s="306">
        <v>30</v>
      </c>
      <c r="G6" s="306">
        <v>0</v>
      </c>
      <c r="H6" s="306">
        <v>0</v>
      </c>
      <c r="I6" s="306">
        <v>0</v>
      </c>
      <c r="J6" s="307">
        <f t="shared" si="1"/>
        <v>1</v>
      </c>
    </row>
    <row r="7" spans="2:10" ht="21.75" customHeight="1" x14ac:dyDescent="0.2">
      <c r="B7" s="424">
        <v>4</v>
      </c>
      <c r="C7" s="304" t="s">
        <v>2026</v>
      </c>
      <c r="D7" s="417">
        <v>8</v>
      </c>
      <c r="E7" s="420">
        <f t="shared" si="0"/>
        <v>10</v>
      </c>
      <c r="F7" s="306">
        <v>10</v>
      </c>
      <c r="G7" s="306">
        <v>0</v>
      </c>
      <c r="H7" s="306">
        <v>0</v>
      </c>
      <c r="I7" s="306">
        <v>0</v>
      </c>
      <c r="J7" s="307">
        <f t="shared" si="1"/>
        <v>1</v>
      </c>
    </row>
    <row r="8" spans="2:10" ht="24.75" customHeight="1" x14ac:dyDescent="0.2">
      <c r="B8" s="424">
        <v>5</v>
      </c>
      <c r="C8" s="304" t="s">
        <v>2024</v>
      </c>
      <c r="D8" s="417">
        <v>30</v>
      </c>
      <c r="E8" s="420">
        <f t="shared" si="0"/>
        <v>96</v>
      </c>
      <c r="F8" s="306">
        <v>77</v>
      </c>
      <c r="G8" s="306">
        <v>19</v>
      </c>
      <c r="H8" s="306">
        <v>0</v>
      </c>
      <c r="I8" s="306">
        <v>30</v>
      </c>
      <c r="J8" s="307">
        <f t="shared" si="1"/>
        <v>0.80208333333333337</v>
      </c>
    </row>
    <row r="9" spans="2:10" ht="36.75" customHeight="1" x14ac:dyDescent="0.2">
      <c r="B9" s="424">
        <v>6</v>
      </c>
      <c r="C9" s="304" t="s">
        <v>2072</v>
      </c>
      <c r="D9" s="417">
        <v>5</v>
      </c>
      <c r="E9" s="420">
        <f t="shared" si="0"/>
        <v>15</v>
      </c>
      <c r="F9" s="306">
        <v>12</v>
      </c>
      <c r="G9" s="306">
        <v>3</v>
      </c>
      <c r="H9" s="306">
        <v>0</v>
      </c>
      <c r="I9" s="306">
        <v>4</v>
      </c>
      <c r="J9" s="307">
        <f t="shared" si="1"/>
        <v>0.8</v>
      </c>
    </row>
    <row r="10" spans="2:10" ht="33.75" customHeight="1" x14ac:dyDescent="0.2">
      <c r="B10" s="424">
        <v>7</v>
      </c>
      <c r="C10" s="304" t="s">
        <v>867</v>
      </c>
      <c r="D10" s="417">
        <v>2</v>
      </c>
      <c r="E10" s="420">
        <f t="shared" si="0"/>
        <v>2</v>
      </c>
      <c r="F10" s="306">
        <v>2</v>
      </c>
      <c r="G10" s="306">
        <v>0</v>
      </c>
      <c r="H10" s="306">
        <v>0</v>
      </c>
      <c r="I10" s="306">
        <v>0</v>
      </c>
      <c r="J10" s="307">
        <f t="shared" si="1"/>
        <v>1</v>
      </c>
    </row>
    <row r="11" spans="2:10" ht="21.75" customHeight="1" x14ac:dyDescent="0.2">
      <c r="B11" s="424">
        <v>8</v>
      </c>
      <c r="C11" s="304" t="s">
        <v>2068</v>
      </c>
      <c r="D11" s="417">
        <v>1</v>
      </c>
      <c r="E11" s="420">
        <f t="shared" si="0"/>
        <v>2</v>
      </c>
      <c r="F11" s="306">
        <v>2</v>
      </c>
      <c r="G11" s="306">
        <v>0</v>
      </c>
      <c r="H11" s="306">
        <v>0</v>
      </c>
      <c r="I11" s="306">
        <v>1</v>
      </c>
      <c r="J11" s="307">
        <f t="shared" si="1"/>
        <v>1</v>
      </c>
    </row>
    <row r="12" spans="2:10" ht="47.25" customHeight="1" x14ac:dyDescent="0.2">
      <c r="B12" s="424">
        <v>9</v>
      </c>
      <c r="C12" s="304" t="s">
        <v>1091</v>
      </c>
      <c r="D12" s="417">
        <v>12</v>
      </c>
      <c r="E12" s="420">
        <f t="shared" si="0"/>
        <v>23</v>
      </c>
      <c r="F12" s="306">
        <v>13</v>
      </c>
      <c r="G12" s="306">
        <v>10</v>
      </c>
      <c r="H12" s="306">
        <v>0</v>
      </c>
      <c r="I12" s="306">
        <v>9</v>
      </c>
      <c r="J12" s="307">
        <f t="shared" si="1"/>
        <v>0.56521739130434778</v>
      </c>
    </row>
    <row r="13" spans="2:10" ht="27.75" customHeight="1" x14ac:dyDescent="0.2">
      <c r="B13" s="424">
        <v>10</v>
      </c>
      <c r="C13" s="304" t="s">
        <v>2032</v>
      </c>
      <c r="D13" s="417">
        <v>23</v>
      </c>
      <c r="E13" s="420">
        <f t="shared" si="0"/>
        <v>59</v>
      </c>
      <c r="F13" s="306">
        <v>39</v>
      </c>
      <c r="G13" s="306">
        <v>20</v>
      </c>
      <c r="H13" s="306">
        <v>0</v>
      </c>
      <c r="I13" s="306">
        <v>9</v>
      </c>
      <c r="J13" s="307">
        <f t="shared" si="1"/>
        <v>0.66101694915254239</v>
      </c>
    </row>
    <row r="14" spans="2:10" ht="33.75" customHeight="1" x14ac:dyDescent="0.2">
      <c r="B14" s="424">
        <v>11</v>
      </c>
      <c r="C14" s="304" t="s">
        <v>3093</v>
      </c>
      <c r="D14" s="417">
        <v>24</v>
      </c>
      <c r="E14" s="420">
        <f t="shared" si="0"/>
        <v>75</v>
      </c>
      <c r="F14" s="306">
        <v>20</v>
      </c>
      <c r="G14" s="306">
        <v>53</v>
      </c>
      <c r="H14" s="306">
        <v>2</v>
      </c>
      <c r="I14" s="306">
        <v>10</v>
      </c>
      <c r="J14" s="307">
        <f t="shared" si="1"/>
        <v>0.26666666666666666</v>
      </c>
    </row>
    <row r="15" spans="2:10" ht="51.75" customHeight="1" x14ac:dyDescent="0.2">
      <c r="B15" s="424">
        <v>12</v>
      </c>
      <c r="C15" s="308" t="s">
        <v>3563</v>
      </c>
      <c r="D15" s="417">
        <v>23</v>
      </c>
      <c r="E15" s="420">
        <f t="shared" si="0"/>
        <v>36</v>
      </c>
      <c r="F15" s="306">
        <v>8</v>
      </c>
      <c r="G15" s="306">
        <v>27</v>
      </c>
      <c r="H15" s="306">
        <v>1</v>
      </c>
      <c r="I15" s="306">
        <v>1</v>
      </c>
      <c r="J15" s="307">
        <f t="shared" si="1"/>
        <v>0.22222222222222221</v>
      </c>
    </row>
    <row r="16" spans="2:10" ht="50.25" customHeight="1" x14ac:dyDescent="0.2">
      <c r="B16" s="424">
        <v>13</v>
      </c>
      <c r="C16" s="308" t="s">
        <v>3686</v>
      </c>
      <c r="D16" s="417">
        <v>14</v>
      </c>
      <c r="E16" s="420">
        <f t="shared" si="0"/>
        <v>32</v>
      </c>
      <c r="F16" s="306">
        <v>7</v>
      </c>
      <c r="G16" s="306">
        <v>21</v>
      </c>
      <c r="H16" s="306">
        <v>4</v>
      </c>
      <c r="I16" s="306">
        <v>0</v>
      </c>
      <c r="J16" s="307">
        <f t="shared" si="1"/>
        <v>0.21875</v>
      </c>
    </row>
    <row r="17" spans="2:10" ht="21" customHeight="1" x14ac:dyDescent="0.2">
      <c r="B17" s="691" t="s">
        <v>3812</v>
      </c>
      <c r="C17" s="691"/>
      <c r="D17" s="310">
        <f t="shared" ref="D17:I17" si="2">SUM(D4:D16)</f>
        <v>344</v>
      </c>
      <c r="E17" s="418">
        <f t="shared" si="2"/>
        <v>590</v>
      </c>
      <c r="F17" s="418">
        <f t="shared" si="2"/>
        <v>429</v>
      </c>
      <c r="G17" s="418">
        <f t="shared" si="2"/>
        <v>154</v>
      </c>
      <c r="H17" s="418">
        <f t="shared" si="2"/>
        <v>7</v>
      </c>
      <c r="I17" s="418">
        <f t="shared" si="2"/>
        <v>65</v>
      </c>
      <c r="J17" s="419">
        <f t="shared" ref="J17" si="3">+F17/E17</f>
        <v>0.72711864406779658</v>
      </c>
    </row>
    <row r="32" spans="2:10" ht="28.5" customHeight="1" x14ac:dyDescent="0.2">
      <c r="C32" s="690" t="s">
        <v>4136</v>
      </c>
      <c r="D32" s="690"/>
      <c r="E32" s="690"/>
      <c r="F32" s="690"/>
      <c r="G32" s="690"/>
      <c r="H32" s="690"/>
      <c r="I32" s="690"/>
      <c r="J32" s="690"/>
    </row>
    <row r="33" spans="3:10" ht="45" x14ac:dyDescent="0.2">
      <c r="C33" s="303" t="s">
        <v>3806</v>
      </c>
      <c r="D33" s="303" t="s">
        <v>3809</v>
      </c>
      <c r="E33" s="303" t="s">
        <v>3810</v>
      </c>
      <c r="F33" s="303" t="s">
        <v>921</v>
      </c>
      <c r="G33" s="303" t="s">
        <v>3807</v>
      </c>
      <c r="H33" s="303" t="s">
        <v>922</v>
      </c>
      <c r="I33" s="303" t="s">
        <v>2539</v>
      </c>
      <c r="J33" s="303" t="s">
        <v>3811</v>
      </c>
    </row>
    <row r="34" spans="3:10" ht="23.25" customHeight="1" x14ac:dyDescent="0.2">
      <c r="C34" s="304" t="s">
        <v>3808</v>
      </c>
      <c r="D34" s="305">
        <v>178</v>
      </c>
      <c r="E34" s="305">
        <v>194</v>
      </c>
      <c r="F34" s="306">
        <v>194</v>
      </c>
      <c r="G34" s="306">
        <v>0</v>
      </c>
      <c r="H34" s="306">
        <v>0</v>
      </c>
      <c r="I34" s="306">
        <v>0</v>
      </c>
      <c r="J34" s="307">
        <f t="shared" ref="J34:J47" si="4">+F34/E34</f>
        <v>1</v>
      </c>
    </row>
    <row r="35" spans="3:10" ht="22.7" customHeight="1" x14ac:dyDescent="0.2">
      <c r="C35" s="304" t="s">
        <v>1356</v>
      </c>
      <c r="D35" s="305">
        <v>6</v>
      </c>
      <c r="E35" s="305">
        <v>16</v>
      </c>
      <c r="F35" s="306">
        <v>14</v>
      </c>
      <c r="G35" s="306">
        <v>2</v>
      </c>
      <c r="H35" s="306">
        <v>0</v>
      </c>
      <c r="I35" s="306">
        <v>1</v>
      </c>
      <c r="J35" s="307">
        <f t="shared" si="4"/>
        <v>0.875</v>
      </c>
    </row>
    <row r="36" spans="3:10" ht="24" customHeight="1" x14ac:dyDescent="0.2">
      <c r="C36" s="304" t="s">
        <v>2025</v>
      </c>
      <c r="D36" s="305">
        <v>18</v>
      </c>
      <c r="E36" s="305">
        <v>30</v>
      </c>
      <c r="F36" s="306">
        <v>30</v>
      </c>
      <c r="G36" s="306">
        <v>0</v>
      </c>
      <c r="H36" s="306">
        <v>0</v>
      </c>
      <c r="I36" s="306">
        <v>0</v>
      </c>
      <c r="J36" s="307">
        <f t="shared" si="4"/>
        <v>1</v>
      </c>
    </row>
    <row r="37" spans="3:10" ht="21.75" customHeight="1" x14ac:dyDescent="0.2">
      <c r="C37" s="304" t="s">
        <v>2026</v>
      </c>
      <c r="D37" s="305">
        <v>8</v>
      </c>
      <c r="E37" s="305">
        <v>10</v>
      </c>
      <c r="F37" s="306">
        <v>10</v>
      </c>
      <c r="G37" s="306">
        <v>0</v>
      </c>
      <c r="H37" s="306">
        <v>0</v>
      </c>
      <c r="I37" s="306">
        <v>0</v>
      </c>
      <c r="J37" s="307">
        <f t="shared" si="4"/>
        <v>1</v>
      </c>
    </row>
    <row r="38" spans="3:10" ht="23.25" customHeight="1" x14ac:dyDescent="0.2">
      <c r="C38" s="304" t="s">
        <v>2024</v>
      </c>
      <c r="D38" s="305">
        <v>30</v>
      </c>
      <c r="E38" s="305">
        <v>97</v>
      </c>
      <c r="F38" s="306">
        <v>76</v>
      </c>
      <c r="G38" s="306">
        <v>5</v>
      </c>
      <c r="H38" s="306">
        <v>0</v>
      </c>
      <c r="I38" s="306">
        <v>31</v>
      </c>
      <c r="J38" s="307">
        <f t="shared" si="4"/>
        <v>0.78350515463917525</v>
      </c>
    </row>
    <row r="39" spans="3:10" ht="34.5" customHeight="1" x14ac:dyDescent="0.2">
      <c r="C39" s="304" t="s">
        <v>2072</v>
      </c>
      <c r="D39" s="305">
        <v>5</v>
      </c>
      <c r="E39" s="305">
        <v>16</v>
      </c>
      <c r="F39" s="306">
        <v>8</v>
      </c>
      <c r="G39" s="306">
        <v>1</v>
      </c>
      <c r="H39" s="306">
        <v>4</v>
      </c>
      <c r="I39" s="306">
        <v>4</v>
      </c>
      <c r="J39" s="307">
        <f t="shared" si="4"/>
        <v>0.5</v>
      </c>
    </row>
    <row r="40" spans="3:10" ht="35.25" customHeight="1" x14ac:dyDescent="0.2">
      <c r="C40" s="304" t="s">
        <v>867</v>
      </c>
      <c r="D40" s="305">
        <v>2</v>
      </c>
      <c r="E40" s="305">
        <v>2</v>
      </c>
      <c r="F40" s="306">
        <v>2</v>
      </c>
      <c r="G40" s="306">
        <v>0</v>
      </c>
      <c r="H40" s="306">
        <v>0</v>
      </c>
      <c r="I40" s="306">
        <v>0</v>
      </c>
      <c r="J40" s="307">
        <f t="shared" si="4"/>
        <v>1</v>
      </c>
    </row>
    <row r="41" spans="3:10" ht="24" customHeight="1" x14ac:dyDescent="0.2">
      <c r="C41" s="304" t="s">
        <v>2068</v>
      </c>
      <c r="D41" s="305">
        <v>1</v>
      </c>
      <c r="E41" s="305">
        <v>2</v>
      </c>
      <c r="F41" s="306">
        <v>2</v>
      </c>
      <c r="G41" s="306">
        <v>0</v>
      </c>
      <c r="H41" s="306">
        <v>0</v>
      </c>
      <c r="I41" s="306">
        <v>1</v>
      </c>
      <c r="J41" s="307">
        <f t="shared" si="4"/>
        <v>1</v>
      </c>
    </row>
    <row r="42" spans="3:10" ht="49.7" customHeight="1" x14ac:dyDescent="0.2">
      <c r="C42" s="304" t="s">
        <v>1091</v>
      </c>
      <c r="D42" s="305">
        <v>12</v>
      </c>
      <c r="E42" s="305">
        <v>24</v>
      </c>
      <c r="F42" s="306">
        <v>12</v>
      </c>
      <c r="G42" s="306">
        <v>4</v>
      </c>
      <c r="H42" s="306">
        <v>0</v>
      </c>
      <c r="I42" s="306">
        <v>9</v>
      </c>
      <c r="J42" s="307">
        <f t="shared" si="4"/>
        <v>0.5</v>
      </c>
    </row>
    <row r="43" spans="3:10" ht="22.7" customHeight="1" x14ac:dyDescent="0.2">
      <c r="C43" s="304" t="s">
        <v>2032</v>
      </c>
      <c r="D43" s="305">
        <v>23</v>
      </c>
      <c r="E43" s="305">
        <v>57</v>
      </c>
      <c r="F43" s="306">
        <v>29</v>
      </c>
      <c r="G43" s="306">
        <v>19</v>
      </c>
      <c r="H43" s="306">
        <v>1</v>
      </c>
      <c r="I43" s="306">
        <v>9</v>
      </c>
      <c r="J43" s="307">
        <f t="shared" si="4"/>
        <v>0.50877192982456143</v>
      </c>
    </row>
    <row r="44" spans="3:10" ht="33.75" customHeight="1" x14ac:dyDescent="0.2">
      <c r="C44" s="304" t="s">
        <v>3093</v>
      </c>
      <c r="D44" s="305">
        <v>24</v>
      </c>
      <c r="E44" s="305">
        <v>74</v>
      </c>
      <c r="F44" s="306">
        <v>5</v>
      </c>
      <c r="G44" s="306">
        <v>60</v>
      </c>
      <c r="H44" s="306">
        <v>0</v>
      </c>
      <c r="I44" s="306">
        <v>9</v>
      </c>
      <c r="J44" s="307">
        <f t="shared" si="4"/>
        <v>6.7567567567567571E-2</v>
      </c>
    </row>
    <row r="45" spans="3:10" ht="48.75" customHeight="1" x14ac:dyDescent="0.2">
      <c r="C45" s="308" t="s">
        <v>3563</v>
      </c>
      <c r="D45" s="305">
        <v>23</v>
      </c>
      <c r="E45" s="305">
        <v>34</v>
      </c>
      <c r="F45" s="306">
        <v>0</v>
      </c>
      <c r="G45" s="306">
        <v>32</v>
      </c>
      <c r="H45" s="306">
        <v>0</v>
      </c>
      <c r="I45" s="306">
        <v>1</v>
      </c>
      <c r="J45" s="307">
        <f t="shared" si="4"/>
        <v>0</v>
      </c>
    </row>
    <row r="46" spans="3:10" ht="50.25" customHeight="1" x14ac:dyDescent="0.2">
      <c r="C46" s="308" t="s">
        <v>3686</v>
      </c>
      <c r="D46" s="305">
        <v>14</v>
      </c>
      <c r="E46" s="305">
        <v>32</v>
      </c>
      <c r="F46" s="306">
        <v>0</v>
      </c>
      <c r="G46" s="306">
        <v>32</v>
      </c>
      <c r="H46" s="306">
        <v>0</v>
      </c>
      <c r="I46" s="306">
        <v>0</v>
      </c>
      <c r="J46" s="307">
        <f t="shared" si="4"/>
        <v>0</v>
      </c>
    </row>
    <row r="47" spans="3:10" ht="27" customHeight="1" x14ac:dyDescent="0.2">
      <c r="C47" s="309" t="s">
        <v>3812</v>
      </c>
      <c r="D47" s="310">
        <f t="shared" ref="D47" si="5">SUM(D34:D46)</f>
        <v>344</v>
      </c>
      <c r="E47" s="310">
        <f t="shared" ref="E47" si="6">SUM(E34:E46)</f>
        <v>588</v>
      </c>
      <c r="F47" s="310">
        <f t="shared" ref="F47" si="7">SUM(F34:F46)</f>
        <v>382</v>
      </c>
      <c r="G47" s="310">
        <f t="shared" ref="G47" si="8">SUM(G34:G46)</f>
        <v>155</v>
      </c>
      <c r="H47" s="310">
        <f t="shared" ref="H47" si="9">SUM(H34:H46)</f>
        <v>5</v>
      </c>
      <c r="I47" s="310">
        <f t="shared" ref="I47" si="10">SUM(I34:I46)</f>
        <v>65</v>
      </c>
      <c r="J47" s="311">
        <f t="shared" si="4"/>
        <v>0.64965986394557829</v>
      </c>
    </row>
  </sheetData>
  <mergeCells count="3">
    <mergeCell ref="C32:J32"/>
    <mergeCell ref="B2:J2"/>
    <mergeCell ref="B17:C17"/>
  </mergeCells>
  <pageMargins left="0.7" right="0.7"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31"/>
  <sheetViews>
    <sheetView workbookViewId="0">
      <selection activeCell="A3" sqref="A3"/>
    </sheetView>
  </sheetViews>
  <sheetFormatPr baseColWidth="10" defaultColWidth="11.42578125" defaultRowHeight="15.75" x14ac:dyDescent="0.25"/>
  <cols>
    <col min="1" max="1" width="5.42578125" style="301" customWidth="1"/>
    <col min="2" max="2" width="61.42578125" style="301" customWidth="1"/>
    <col min="3" max="3" width="11.42578125" style="301"/>
    <col min="4" max="4" width="13" style="301" customWidth="1"/>
    <col min="5" max="5" width="15" style="301" customWidth="1"/>
    <col min="6" max="6" width="15.42578125" style="301" customWidth="1"/>
    <col min="7" max="7" width="16.140625" style="301" customWidth="1"/>
    <col min="8" max="16384" width="11.42578125" style="301"/>
  </cols>
  <sheetData>
    <row r="2" spans="2:7" s="282" customFormat="1" ht="3.75" customHeight="1" x14ac:dyDescent="0.2"/>
    <row r="3" spans="2:7" s="282" customFormat="1" ht="28.5" customHeight="1" x14ac:dyDescent="0.2">
      <c r="B3" s="692" t="s">
        <v>937</v>
      </c>
      <c r="C3" s="692"/>
      <c r="D3" s="692"/>
      <c r="E3" s="692"/>
      <c r="F3" s="692"/>
      <c r="G3" s="692"/>
    </row>
    <row r="4" spans="2:7" s="282" customFormat="1" ht="31.5" x14ac:dyDescent="0.2">
      <c r="B4" s="283" t="s">
        <v>2023</v>
      </c>
      <c r="C4" s="284" t="s">
        <v>936</v>
      </c>
      <c r="D4" s="285" t="s">
        <v>921</v>
      </c>
      <c r="E4" s="286" t="s">
        <v>920</v>
      </c>
      <c r="F4" s="287" t="s">
        <v>922</v>
      </c>
      <c r="G4" s="288" t="s">
        <v>2539</v>
      </c>
    </row>
    <row r="5" spans="2:7" s="282" customFormat="1" x14ac:dyDescent="0.25">
      <c r="B5" s="289" t="s">
        <v>834</v>
      </c>
      <c r="C5" s="290">
        <f t="shared" ref="C5:C26" si="0">+D5+E5+F5</f>
        <v>6</v>
      </c>
      <c r="D5" s="291">
        <v>2</v>
      </c>
      <c r="E5" s="292">
        <v>4</v>
      </c>
      <c r="F5" s="292">
        <v>0</v>
      </c>
      <c r="G5" s="292">
        <v>0</v>
      </c>
    </row>
    <row r="6" spans="2:7" s="282" customFormat="1" x14ac:dyDescent="0.25">
      <c r="B6" s="289" t="s">
        <v>16</v>
      </c>
      <c r="C6" s="290">
        <f t="shared" si="0"/>
        <v>34</v>
      </c>
      <c r="D6" s="292">
        <v>16</v>
      </c>
      <c r="E6" s="292">
        <v>18</v>
      </c>
      <c r="F6" s="292">
        <v>0</v>
      </c>
      <c r="G6" s="292">
        <v>1</v>
      </c>
    </row>
    <row r="7" spans="2:7" s="282" customFormat="1" x14ac:dyDescent="0.25">
      <c r="B7" s="289" t="s">
        <v>304</v>
      </c>
      <c r="C7" s="290">
        <f t="shared" si="0"/>
        <v>1</v>
      </c>
      <c r="D7" s="292">
        <v>1</v>
      </c>
      <c r="E7" s="292">
        <v>0</v>
      </c>
      <c r="F7" s="292">
        <v>0</v>
      </c>
      <c r="G7" s="292">
        <v>0</v>
      </c>
    </row>
    <row r="8" spans="2:7" s="282" customFormat="1" x14ac:dyDescent="0.25">
      <c r="B8" s="289" t="s">
        <v>743</v>
      </c>
      <c r="C8" s="290">
        <f t="shared" si="0"/>
        <v>1</v>
      </c>
      <c r="D8" s="292">
        <v>1</v>
      </c>
      <c r="E8" s="292">
        <v>0</v>
      </c>
      <c r="F8" s="292">
        <v>0</v>
      </c>
      <c r="G8" s="292">
        <v>0</v>
      </c>
    </row>
    <row r="9" spans="2:7" s="282" customFormat="1" x14ac:dyDescent="0.25">
      <c r="B9" s="289" t="s">
        <v>935</v>
      </c>
      <c r="C9" s="290">
        <f t="shared" si="0"/>
        <v>0</v>
      </c>
      <c r="D9" s="292">
        <v>0</v>
      </c>
      <c r="E9" s="292">
        <v>0</v>
      </c>
      <c r="F9" s="292">
        <v>0</v>
      </c>
      <c r="G9" s="292">
        <v>0</v>
      </c>
    </row>
    <row r="10" spans="2:7" s="282" customFormat="1" x14ac:dyDescent="0.25">
      <c r="B10" s="289" t="s">
        <v>891</v>
      </c>
      <c r="C10" s="290">
        <f t="shared" si="0"/>
        <v>16</v>
      </c>
      <c r="D10" s="292">
        <v>2</v>
      </c>
      <c r="E10" s="292">
        <v>13</v>
      </c>
      <c r="F10" s="292">
        <v>1</v>
      </c>
      <c r="G10" s="292">
        <f>1+2</f>
        <v>3</v>
      </c>
    </row>
    <row r="11" spans="2:7" s="282" customFormat="1" x14ac:dyDescent="0.25">
      <c r="B11" s="289" t="s">
        <v>262</v>
      </c>
      <c r="C11" s="290">
        <f t="shared" si="0"/>
        <v>19</v>
      </c>
      <c r="D11" s="292">
        <v>3</v>
      </c>
      <c r="E11" s="292">
        <v>16</v>
      </c>
      <c r="F11" s="292">
        <v>0</v>
      </c>
      <c r="G11" s="292">
        <v>0</v>
      </c>
    </row>
    <row r="12" spans="2:7" s="282" customFormat="1" x14ac:dyDescent="0.25">
      <c r="B12" s="289" t="s">
        <v>3103</v>
      </c>
      <c r="C12" s="290">
        <f t="shared" si="0"/>
        <v>10</v>
      </c>
      <c r="D12" s="292">
        <v>1</v>
      </c>
      <c r="E12" s="292">
        <v>9</v>
      </c>
      <c r="F12" s="292">
        <v>0</v>
      </c>
      <c r="G12" s="292">
        <v>1</v>
      </c>
    </row>
    <row r="13" spans="2:7" s="282" customFormat="1" x14ac:dyDescent="0.25">
      <c r="B13" s="289" t="s">
        <v>149</v>
      </c>
      <c r="C13" s="290">
        <f t="shared" si="0"/>
        <v>40</v>
      </c>
      <c r="D13" s="292">
        <v>23</v>
      </c>
      <c r="E13" s="292">
        <v>17</v>
      </c>
      <c r="F13" s="292">
        <v>0</v>
      </c>
      <c r="G13" s="292">
        <v>1</v>
      </c>
    </row>
    <row r="14" spans="2:7" s="282" customFormat="1" x14ac:dyDescent="0.25">
      <c r="B14" s="289" t="s">
        <v>939</v>
      </c>
      <c r="C14" s="290">
        <f t="shared" si="0"/>
        <v>4</v>
      </c>
      <c r="D14" s="292">
        <v>0</v>
      </c>
      <c r="E14" s="292">
        <v>4</v>
      </c>
      <c r="F14" s="292">
        <v>0</v>
      </c>
      <c r="G14" s="292">
        <v>3</v>
      </c>
    </row>
    <row r="15" spans="2:7" s="282" customFormat="1" x14ac:dyDescent="0.25">
      <c r="B15" s="289" t="s">
        <v>3094</v>
      </c>
      <c r="C15" s="290">
        <f t="shared" si="0"/>
        <v>10</v>
      </c>
      <c r="D15" s="292">
        <v>0</v>
      </c>
      <c r="E15" s="292">
        <v>10</v>
      </c>
      <c r="F15" s="292">
        <v>0</v>
      </c>
      <c r="G15" s="292">
        <v>6</v>
      </c>
    </row>
    <row r="16" spans="2:7" s="282" customFormat="1" x14ac:dyDescent="0.25">
      <c r="B16" s="289" t="s">
        <v>29</v>
      </c>
      <c r="C16" s="290">
        <f t="shared" si="0"/>
        <v>54</v>
      </c>
      <c r="D16" s="293">
        <v>41</v>
      </c>
      <c r="E16" s="293">
        <v>13</v>
      </c>
      <c r="F16" s="293">
        <v>0</v>
      </c>
      <c r="G16" s="293">
        <f>4+3</f>
        <v>7</v>
      </c>
    </row>
    <row r="17" spans="2:7" s="282" customFormat="1" x14ac:dyDescent="0.25">
      <c r="B17" s="289" t="s">
        <v>34</v>
      </c>
      <c r="C17" s="290">
        <f t="shared" si="0"/>
        <v>38</v>
      </c>
      <c r="D17" s="293">
        <v>38</v>
      </c>
      <c r="E17" s="293">
        <v>0</v>
      </c>
      <c r="F17" s="293">
        <v>0</v>
      </c>
      <c r="G17" s="293">
        <f>3+2</f>
        <v>5</v>
      </c>
    </row>
    <row r="18" spans="2:7" s="282" customFormat="1" x14ac:dyDescent="0.25">
      <c r="B18" s="289" t="s">
        <v>101</v>
      </c>
      <c r="C18" s="290">
        <f t="shared" si="0"/>
        <v>7</v>
      </c>
      <c r="D18" s="293">
        <v>2</v>
      </c>
      <c r="E18" s="293">
        <v>5</v>
      </c>
      <c r="F18" s="293">
        <v>0</v>
      </c>
      <c r="G18" s="293">
        <v>0</v>
      </c>
    </row>
    <row r="19" spans="2:7" s="282" customFormat="1" x14ac:dyDescent="0.25">
      <c r="B19" s="289" t="s">
        <v>56</v>
      </c>
      <c r="C19" s="290">
        <f t="shared" si="0"/>
        <v>73</v>
      </c>
      <c r="D19" s="293">
        <v>45</v>
      </c>
      <c r="E19" s="293">
        <v>24</v>
      </c>
      <c r="F19" s="293">
        <v>4</v>
      </c>
      <c r="G19" s="293">
        <f>1+4</f>
        <v>5</v>
      </c>
    </row>
    <row r="20" spans="2:7" s="282" customFormat="1" x14ac:dyDescent="0.25">
      <c r="B20" s="289" t="s">
        <v>61</v>
      </c>
      <c r="C20" s="290">
        <f t="shared" si="0"/>
        <v>78</v>
      </c>
      <c r="D20" s="291">
        <v>70</v>
      </c>
      <c r="E20" s="292">
        <v>8</v>
      </c>
      <c r="F20" s="292">
        <v>0</v>
      </c>
      <c r="G20" s="292">
        <f>1+15</f>
        <v>16</v>
      </c>
    </row>
    <row r="21" spans="2:7" s="282" customFormat="1" x14ac:dyDescent="0.25">
      <c r="B21" s="289" t="s">
        <v>1054</v>
      </c>
      <c r="C21" s="290">
        <f t="shared" si="0"/>
        <v>0</v>
      </c>
      <c r="D21" s="292">
        <v>0</v>
      </c>
      <c r="E21" s="292">
        <v>0</v>
      </c>
      <c r="F21" s="292">
        <v>0</v>
      </c>
      <c r="G21" s="292">
        <v>2</v>
      </c>
    </row>
    <row r="22" spans="2:7" s="282" customFormat="1" x14ac:dyDescent="0.25">
      <c r="B22" s="289" t="s">
        <v>78</v>
      </c>
      <c r="C22" s="290">
        <f t="shared" si="0"/>
        <v>37</v>
      </c>
      <c r="D22" s="292">
        <v>29</v>
      </c>
      <c r="E22" s="292">
        <v>8</v>
      </c>
      <c r="F22" s="292">
        <v>0</v>
      </c>
      <c r="G22" s="292">
        <v>5</v>
      </c>
    </row>
    <row r="23" spans="2:7" s="282" customFormat="1" x14ac:dyDescent="0.25">
      <c r="B23" s="289" t="s">
        <v>1616</v>
      </c>
      <c r="C23" s="290">
        <f t="shared" si="0"/>
        <v>39</v>
      </c>
      <c r="D23" s="292">
        <v>38</v>
      </c>
      <c r="E23" s="292">
        <v>1</v>
      </c>
      <c r="F23" s="292">
        <v>0</v>
      </c>
      <c r="G23" s="292">
        <f>8+1</f>
        <v>9</v>
      </c>
    </row>
    <row r="24" spans="2:7" s="282" customFormat="1" x14ac:dyDescent="0.25">
      <c r="B24" s="289" t="s">
        <v>154</v>
      </c>
      <c r="C24" s="290">
        <f t="shared" si="0"/>
        <v>67</v>
      </c>
      <c r="D24" s="291">
        <v>63</v>
      </c>
      <c r="E24" s="292">
        <v>4</v>
      </c>
      <c r="F24" s="292">
        <v>0</v>
      </c>
      <c r="G24" s="292">
        <v>0</v>
      </c>
    </row>
    <row r="25" spans="2:7" s="282" customFormat="1" x14ac:dyDescent="0.25">
      <c r="B25" s="289" t="s">
        <v>202</v>
      </c>
      <c r="C25" s="290">
        <f t="shared" si="0"/>
        <v>5</v>
      </c>
      <c r="D25" s="292">
        <v>4</v>
      </c>
      <c r="E25" s="292">
        <v>1</v>
      </c>
      <c r="F25" s="292">
        <v>0</v>
      </c>
      <c r="G25" s="292">
        <v>1</v>
      </c>
    </row>
    <row r="26" spans="2:7" s="282" customFormat="1" x14ac:dyDescent="0.25">
      <c r="B26" s="289" t="s">
        <v>321</v>
      </c>
      <c r="C26" s="290">
        <f t="shared" si="0"/>
        <v>3</v>
      </c>
      <c r="D26" s="292">
        <v>3</v>
      </c>
      <c r="E26" s="292">
        <v>0</v>
      </c>
      <c r="F26" s="292">
        <v>0</v>
      </c>
      <c r="G26" s="292">
        <v>0</v>
      </c>
    </row>
    <row r="27" spans="2:7" s="282" customFormat="1" x14ac:dyDescent="0.25">
      <c r="B27" s="294" t="s">
        <v>940</v>
      </c>
      <c r="C27" s="294">
        <f>SUM(C5:C26)</f>
        <v>542</v>
      </c>
      <c r="D27" s="295">
        <f>SUM(D5:D26)</f>
        <v>382</v>
      </c>
      <c r="E27" s="296">
        <f>SUM(E5:E26)</f>
        <v>155</v>
      </c>
      <c r="F27" s="297">
        <f>SUM(F5:F26)</f>
        <v>5</v>
      </c>
      <c r="G27" s="298">
        <f>SUM(G5:G26)</f>
        <v>65</v>
      </c>
    </row>
    <row r="28" spans="2:7" s="282" customFormat="1" ht="15" x14ac:dyDescent="0.2"/>
    <row r="29" spans="2:7" s="282" customFormat="1" x14ac:dyDescent="0.25">
      <c r="B29" s="693" t="s">
        <v>4133</v>
      </c>
      <c r="C29" s="693"/>
      <c r="D29" s="693"/>
      <c r="E29" s="299">
        <v>33</v>
      </c>
    </row>
    <row r="30" spans="2:7" s="282" customFormat="1" x14ac:dyDescent="0.25">
      <c r="B30" s="693" t="s">
        <v>4135</v>
      </c>
      <c r="C30" s="693"/>
      <c r="D30" s="693"/>
      <c r="E30" s="693"/>
      <c r="F30" s="300">
        <v>5</v>
      </c>
    </row>
    <row r="31" spans="2:7" s="282" customFormat="1" x14ac:dyDescent="0.25">
      <c r="B31" s="693" t="s">
        <v>4134</v>
      </c>
      <c r="C31" s="693"/>
      <c r="D31" s="693"/>
      <c r="E31" s="693"/>
      <c r="F31" s="693"/>
      <c r="G31" s="300">
        <v>46</v>
      </c>
    </row>
  </sheetData>
  <mergeCells count="4">
    <mergeCell ref="B3:G3"/>
    <mergeCell ref="B29:D29"/>
    <mergeCell ref="B30:E30"/>
    <mergeCell ref="B31:F31"/>
  </mergeCells>
  <pageMargins left="0.7" right="0.7" top="0.75" bottom="0.75" header="0.3" footer="0.3"/>
  <pageSetup scale="8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vt:lpstr>
      <vt:lpstr>CGR</vt:lpstr>
      <vt:lpstr>INTERNO</vt:lpstr>
      <vt:lpstr>Hoja2</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2021-06-30T14:16:32Z</cp:lastPrinted>
  <dcterms:created xsi:type="dcterms:W3CDTF">2019-12-26T22:36:49Z</dcterms:created>
  <dcterms:modified xsi:type="dcterms:W3CDTF">2021-10-29T20:17:23Z</dcterms:modified>
</cp:coreProperties>
</file>